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0" firstSheet="3" activeTab="5"/>
  </bookViews>
  <sheets>
    <sheet name="Меню 1" sheetId="1" r:id="rId1"/>
    <sheet name="Меню 2" sheetId="2" r:id="rId2"/>
    <sheet name="Меню 3" sheetId="3" r:id="rId3"/>
    <sheet name="Меню 4" sheetId="4" r:id="rId4"/>
    <sheet name="Меню 5" sheetId="5" r:id="rId5"/>
    <sheet name="Меню 6" sheetId="6" r:id="rId6"/>
    <sheet name="Меню 7" sheetId="7" r:id="rId7"/>
    <sheet name="Меню 8" sheetId="8" r:id="rId8"/>
    <sheet name="Меню 9" sheetId="9" r:id="rId9"/>
    <sheet name="Меню 10" sheetId="10" r:id="rId10"/>
    <sheet name="Накопительная" sheetId="11" r:id="rId11"/>
    <sheet name="Лист2" sheetId="12" r:id="rId12"/>
  </sheets>
  <definedNames>
    <definedName name="_xlnm.Print_Area" localSheetId="0">'Меню 1'!$A$1:$I$72</definedName>
  </definedNames>
  <calcPr fullCalcOnLoad="1"/>
</workbook>
</file>

<file path=xl/sharedStrings.xml><?xml version="1.0" encoding="utf-8"?>
<sst xmlns="http://schemas.openxmlformats.org/spreadsheetml/2006/main" count="1383" uniqueCount="383">
  <si>
    <t>Неделя: первая</t>
  </si>
  <si>
    <t>Сезон: зимне-весенний</t>
  </si>
  <si>
    <t>Возрастная категория: 1,5-3 года.</t>
  </si>
  <si>
    <t>Приём пищи</t>
  </si>
  <si>
    <t>Наименование блюдо</t>
  </si>
  <si>
    <t>Брутто</t>
  </si>
  <si>
    <t>Выход блюда</t>
  </si>
  <si>
    <t>Пищевые вещества (г)</t>
  </si>
  <si>
    <t>Энергетическая ценность (ккал)</t>
  </si>
  <si>
    <t>№    рецептуры</t>
  </si>
  <si>
    <t>Б</t>
  </si>
  <si>
    <t>Ж</t>
  </si>
  <si>
    <t>У</t>
  </si>
  <si>
    <t>День 1</t>
  </si>
  <si>
    <t>Завтрак:</t>
  </si>
  <si>
    <t>Макароны отварные с маслом и сыром</t>
  </si>
  <si>
    <t>1\80</t>
  </si>
  <si>
    <t>415 сб.рец.</t>
  </si>
  <si>
    <t>макаронные изделия</t>
  </si>
  <si>
    <t>масло сливочное</t>
  </si>
  <si>
    <t>сыр</t>
  </si>
  <si>
    <t>Икра кабачковая</t>
  </si>
  <si>
    <t>1\50</t>
  </si>
  <si>
    <t>50 сб. рец</t>
  </si>
  <si>
    <t>Хлеб пшеничный с маслом</t>
  </si>
  <si>
    <t>20\5</t>
  </si>
  <si>
    <t>1 сб.рец.</t>
  </si>
  <si>
    <t>хлеб пшеничный</t>
  </si>
  <si>
    <t>20</t>
  </si>
  <si>
    <t>Чай с сахаром и лимоном</t>
  </si>
  <si>
    <t>1\150</t>
  </si>
  <si>
    <t>56 азб. пит.</t>
  </si>
  <si>
    <t>чай заварка</t>
  </si>
  <si>
    <t>сахар</t>
  </si>
  <si>
    <t>лимон</t>
  </si>
  <si>
    <t>вода</t>
  </si>
  <si>
    <t>2-ой завтрак:</t>
  </si>
  <si>
    <t>Сок фруктовый</t>
  </si>
  <si>
    <t>1\100</t>
  </si>
  <si>
    <t>94 алгоритм</t>
  </si>
  <si>
    <t>Итого за завтрак:</t>
  </si>
  <si>
    <t>Обед:</t>
  </si>
  <si>
    <t>Свекольник  с яйцом на мясном бульоне</t>
  </si>
  <si>
    <t>16 кар.раск.</t>
  </si>
  <si>
    <t>мясо говядина</t>
  </si>
  <si>
    <t>яйцо</t>
  </si>
  <si>
    <t xml:space="preserve"> </t>
  </si>
  <si>
    <t>свекла</t>
  </si>
  <si>
    <t>морковь</t>
  </si>
  <si>
    <t>12</t>
  </si>
  <si>
    <t>лук</t>
  </si>
  <si>
    <t>томат-паста</t>
  </si>
  <si>
    <t>масло растительное</t>
  </si>
  <si>
    <t>сметана</t>
  </si>
  <si>
    <t>Гуляш в соусе</t>
  </si>
  <si>
    <t>591 сб.рец.</t>
  </si>
  <si>
    <t>6</t>
  </si>
  <si>
    <t>мука пшеничная</t>
  </si>
  <si>
    <t>1\85</t>
  </si>
  <si>
    <t>крупа гречневая</t>
  </si>
  <si>
    <t>Салат из квашеной капусты</t>
  </si>
  <si>
    <t>115 алгоритм</t>
  </si>
  <si>
    <t>капуста квашеная</t>
  </si>
  <si>
    <t>Компот из сухофруктов</t>
  </si>
  <si>
    <t>сухофрукты</t>
  </si>
  <si>
    <t>Хлеб пшеничный</t>
  </si>
  <si>
    <t>1\20</t>
  </si>
  <si>
    <t>120 алгоритм</t>
  </si>
  <si>
    <t>Хлеб ржаной</t>
  </si>
  <si>
    <t>1\28</t>
  </si>
  <si>
    <t>121 алгоритм</t>
  </si>
  <si>
    <t>Итого за обед:</t>
  </si>
  <si>
    <t>Полдник:</t>
  </si>
  <si>
    <t>Булочка с посыпкой</t>
  </si>
  <si>
    <t>51 азбука питания</t>
  </si>
  <si>
    <t>29\1</t>
  </si>
  <si>
    <t>молоко</t>
  </si>
  <si>
    <t>дрожжи</t>
  </si>
  <si>
    <t>Кисломолочный продукт</t>
  </si>
  <si>
    <t>89 алгоритм</t>
  </si>
  <si>
    <t>Итого за полдник:</t>
  </si>
  <si>
    <t>Итого за день:</t>
  </si>
  <si>
    <t xml:space="preserve">Приём пищи </t>
  </si>
  <si>
    <t>День 2</t>
  </si>
  <si>
    <t>Каша рисовая молочная</t>
  </si>
  <si>
    <t>98 алгоритм</t>
  </si>
  <si>
    <t>крупа рисовая</t>
  </si>
  <si>
    <t>Какао на молоке</t>
  </si>
  <si>
    <t>какао порошок</t>
  </si>
  <si>
    <t>Фрукты свежие</t>
  </si>
  <si>
    <t>847 сб. рец.</t>
  </si>
  <si>
    <t>Суп картофельный на мясном бульоне</t>
  </si>
  <si>
    <t>200 сб. рец.</t>
  </si>
  <si>
    <t>бульон</t>
  </si>
  <si>
    <t>486 сб. рец.</t>
  </si>
  <si>
    <t>Картофельное пюре</t>
  </si>
  <si>
    <t>694 сб. рец.</t>
  </si>
  <si>
    <t>Овощи порционные</t>
  </si>
  <si>
    <t>77 алгоритм</t>
  </si>
  <si>
    <t>Компот из свежих фруктов</t>
  </si>
  <si>
    <t>859 сб.рец.</t>
  </si>
  <si>
    <t>свежие фрукты</t>
  </si>
  <si>
    <t>Ленивые вареники с маслом сливочным</t>
  </si>
  <si>
    <t>57 кар. раск.</t>
  </si>
  <si>
    <t>творог</t>
  </si>
  <si>
    <t>мука</t>
  </si>
  <si>
    <t>Молоко кипяченное</t>
  </si>
  <si>
    <t>Итого за день</t>
  </si>
  <si>
    <t>День 3</t>
  </si>
  <si>
    <t>Каша  гречневая молочная</t>
  </si>
  <si>
    <t>96 алгоритм</t>
  </si>
  <si>
    <t>Кофейный напиток на молоке</t>
  </si>
  <si>
    <t>57 азб.пит.</t>
  </si>
  <si>
    <t>кофе-цикорий</t>
  </si>
  <si>
    <t>Суп лапша домашняя на курином бульоне</t>
  </si>
  <si>
    <t>112 методич.сб. 1066 сб.рец.</t>
  </si>
  <si>
    <t>2</t>
  </si>
  <si>
    <t>110</t>
  </si>
  <si>
    <t>для лапши:</t>
  </si>
  <si>
    <t>Куриные оладьи</t>
  </si>
  <si>
    <t>113 методич.сб.</t>
  </si>
  <si>
    <t>мясо птицы</t>
  </si>
  <si>
    <t>кефир</t>
  </si>
  <si>
    <t>крахмал</t>
  </si>
  <si>
    <t>Рагу из овощей</t>
  </si>
  <si>
    <t>321 сб.рец.</t>
  </si>
  <si>
    <t>капуста</t>
  </si>
  <si>
    <t>фасоль</t>
  </si>
  <si>
    <t>чеснок</t>
  </si>
  <si>
    <t>Омлет натуральный</t>
  </si>
  <si>
    <t>438 сб. рец.</t>
  </si>
  <si>
    <t>50 сб.рец.</t>
  </si>
  <si>
    <t>5</t>
  </si>
  <si>
    <t>Возрастная категория: 1,5-3 года .</t>
  </si>
  <si>
    <t>День 4</t>
  </si>
  <si>
    <t>Каша манная молочная</t>
  </si>
  <si>
    <t>97 алгоритм</t>
  </si>
  <si>
    <t>крупа манная</t>
  </si>
  <si>
    <t>Чай с сахаром</t>
  </si>
  <si>
    <t>847 сб.рец.</t>
  </si>
  <si>
    <t>Суп гороховый с гренками на курином бульоне</t>
  </si>
  <si>
    <t>94 орг.дет.пит.</t>
  </si>
  <si>
    <t>горох лущеный</t>
  </si>
  <si>
    <t>Котлета рыбная запеченная с соусом</t>
  </si>
  <si>
    <t>54 орг.дет.пит., 759 сб. рец.</t>
  </si>
  <si>
    <t>хлеб</t>
  </si>
  <si>
    <t>1</t>
  </si>
  <si>
    <t>для соуса:</t>
  </si>
  <si>
    <t>4</t>
  </si>
  <si>
    <t>Каша рисовая с овощами</t>
  </si>
  <si>
    <t>112 орг.дет.пит.</t>
  </si>
  <si>
    <t>Салат из квашеной капусты со свеклой</t>
  </si>
  <si>
    <t>28 азб. Пит.</t>
  </si>
  <si>
    <t>капуста квашенная</t>
  </si>
  <si>
    <t>Пирожок с яблоками печеный</t>
  </si>
  <si>
    <t>131 орг.дет.пит.</t>
  </si>
  <si>
    <t>27\1</t>
  </si>
  <si>
    <t>13</t>
  </si>
  <si>
    <t>для начинки:</t>
  </si>
  <si>
    <t>яблоки свежие</t>
  </si>
  <si>
    <t xml:space="preserve">Возрастная категория: 1,5-3 года </t>
  </si>
  <si>
    <t>День 5</t>
  </si>
  <si>
    <t>Лапшевник с творогом и сгущенным молоком</t>
  </si>
  <si>
    <t>42 азб. Пит.</t>
  </si>
  <si>
    <t>сгущенное молоко</t>
  </si>
  <si>
    <t>2-ой завтрак</t>
  </si>
  <si>
    <t>170 сб. рец.</t>
  </si>
  <si>
    <t>Жаркое по-домашнему</t>
  </si>
  <si>
    <t>118 орг.дец.пит.</t>
  </si>
  <si>
    <t xml:space="preserve">28 азбука пит. стр. 91 орг.дет.пит. </t>
  </si>
  <si>
    <t>квашенная капуста</t>
  </si>
  <si>
    <t>Фрукты  свежие</t>
  </si>
  <si>
    <t>Чай с молоком</t>
  </si>
  <si>
    <t>95 алгоритм</t>
  </si>
  <si>
    <t>Кондитерское изделие</t>
  </si>
  <si>
    <t>Неделя: вторая</t>
  </si>
  <si>
    <t>День 6</t>
  </si>
  <si>
    <t>384 сб.рец.</t>
  </si>
  <si>
    <t>Хлеб пшеничный с масло, сыром</t>
  </si>
  <si>
    <t>3 сб. рец.</t>
  </si>
  <si>
    <t>бульнон</t>
  </si>
  <si>
    <t>Мясо тушеное</t>
  </si>
  <si>
    <t>586 сб.рец.</t>
  </si>
  <si>
    <t>мясо говядины</t>
  </si>
  <si>
    <t>3</t>
  </si>
  <si>
    <t>Макароны отварные с маслом</t>
  </si>
  <si>
    <t>1\45</t>
  </si>
  <si>
    <t>414 сб. рец.</t>
  </si>
  <si>
    <t>Булочка домашняя</t>
  </si>
  <si>
    <t>51 азб.пит.</t>
  </si>
  <si>
    <t>сахар\ для отделки</t>
  </si>
  <si>
    <t>День 7</t>
  </si>
  <si>
    <t>крупа пшеничная</t>
  </si>
  <si>
    <t>Суп с зеленым горошком и яйцом</t>
  </si>
  <si>
    <t>59 алгоритм</t>
  </si>
  <si>
    <t>горошек зеленый</t>
  </si>
  <si>
    <t>Голубцы ленивые с сметано-томатным соусом</t>
  </si>
  <si>
    <t>14 азб. Пит.   130 орг.дет.пит.</t>
  </si>
  <si>
    <t>Овощи консервированные</t>
  </si>
  <si>
    <t>Сырники из творога со сгущенным молоком</t>
  </si>
  <si>
    <t>463 сб. рец.</t>
  </si>
  <si>
    <t>молоко сгущенное</t>
  </si>
  <si>
    <t>День 8</t>
  </si>
  <si>
    <t>Каша  из крупы геркулес молочная</t>
  </si>
  <si>
    <t>крупа геркулесовая</t>
  </si>
  <si>
    <t>Суп с клецками на курином бульоне</t>
  </si>
  <si>
    <t>213,1065 сб рец.</t>
  </si>
  <si>
    <t>для клецок:</t>
  </si>
  <si>
    <t>Плов с куриным мясом</t>
  </si>
  <si>
    <t>114 методич.сб.</t>
  </si>
  <si>
    <t>Капуста тушенная</t>
  </si>
  <si>
    <t>68 алгоритм</t>
  </si>
  <si>
    <t>капуста свежая</t>
  </si>
  <si>
    <t xml:space="preserve">морковь </t>
  </si>
  <si>
    <t>Кисель из кураги</t>
  </si>
  <si>
    <t>874 сб.рец.</t>
  </si>
  <si>
    <t>курага</t>
  </si>
  <si>
    <t>Картофель запеченный в сметанном соусе</t>
  </si>
  <si>
    <t>1\120</t>
  </si>
  <si>
    <t>346, 798 сб. рец.</t>
  </si>
  <si>
    <t>День 9</t>
  </si>
  <si>
    <t>Каша пшенная молочная</t>
  </si>
  <si>
    <t>крупа пшенная</t>
  </si>
  <si>
    <t>Щи из свежей капусты</t>
  </si>
  <si>
    <t>187 сб.рец</t>
  </si>
  <si>
    <t>120</t>
  </si>
  <si>
    <t>Икра свекольная</t>
  </si>
  <si>
    <t>126 сб.рец</t>
  </si>
  <si>
    <t>1\130</t>
  </si>
  <si>
    <t>Пирожок с творогом</t>
  </si>
  <si>
    <t>День 10</t>
  </si>
  <si>
    <t>Суп молочный с вермишелью</t>
  </si>
  <si>
    <t>101 алгоритм</t>
  </si>
  <si>
    <t>Суп картофельный с крупой и отварной рыбой</t>
  </si>
  <si>
    <t>крупа перловая</t>
  </si>
  <si>
    <t>Котлета мясная запеченная в соусе томатном</t>
  </si>
  <si>
    <t>Картофель отварной</t>
  </si>
  <si>
    <t>Салат из свеклы и зеленого горошка</t>
  </si>
  <si>
    <t>152 ор.пит.</t>
  </si>
  <si>
    <t>растительное масло</t>
  </si>
  <si>
    <t>Итого за 10 дней:</t>
  </si>
  <si>
    <t>Среднее за 10 дней:</t>
  </si>
  <si>
    <t>Используемая литература:</t>
  </si>
  <si>
    <t>Рецептуры блюд и кулинарных изделий в соответствии</t>
  </si>
  <si>
    <t>1. Организация детского питания в дошкольных учреждениях: методические материалы и рекомендации авт., составитель И.Я.Конь, Л.И.Басова, С.А.Дмитриева, Л.Я.Каневская, М.М.Цапенко. Под общ. ред. Академика РАЕН, д.м.н., проф И.Я Коня-2006</t>
  </si>
  <si>
    <t>2. Алгоритм разработки перспективного меню при организации питания детей в дошкольных образовательных учреждениях. Практическое пособие для работников дошкольных образовательных учреждений под редакцией Н.В. Злобина, Н.А.Киселева, Краснодар 2007 г.</t>
  </si>
  <si>
    <t>3. Азбука питания методические рекомендации по организации и контролю качества питания в дошкольных образовательных учреждениях. Составитель Н.А.Таргонская-2002 г</t>
  </si>
  <si>
    <t xml:space="preserve">4. Сборник карточек-раскладок блюд ежедневного рациона питания- Анапа 2001г. Составлялось с использованием рекомендаций «Настольной книги медсестры детского сада В.Н.Обижствет, В.Н.Касаткиной, С.М.Чечекышиной» издание «Линка-Пресс», Москва, 1998 г.                    </t>
  </si>
  <si>
    <t>5. Сборник рецептур блюд и кулинарных изделий: в учебных заведениях/Авт.-сост. А.И.Здобнов, В.А. Цыганенко. ООО "Издательство Арий" 2010 г.</t>
  </si>
  <si>
    <t>6. Материалы из опыта работы системы дошкольного образования Краснодарского края (Методический сборник по дошкольному образованию), авт., состовительТ.П.Хлопова, Н.П.Легких, И.Н.Гусарова, С.К.Фоменко- Краснодар 2005г.</t>
  </si>
  <si>
    <t xml:space="preserve"> 7. Для расчета химического состава и энергетической ценности некоторых блюд использован справочник "Химический состав российских пищевых продуктов", профессора И.М. Скурихина и академика РАМН, профессора В.А.Тутельяна, 2002 г.</t>
  </si>
  <si>
    <t>Ед. из</t>
  </si>
  <si>
    <t>Всего за 10 дней</t>
  </si>
  <si>
    <t>Норма</t>
  </si>
  <si>
    <t>Молоко</t>
  </si>
  <si>
    <t>мл.</t>
  </si>
  <si>
    <t>Сгущенка</t>
  </si>
  <si>
    <t>мл..</t>
  </si>
  <si>
    <t xml:space="preserve">Творог </t>
  </si>
  <si>
    <t>гр.</t>
  </si>
  <si>
    <t>Сметана</t>
  </si>
  <si>
    <t xml:space="preserve">Сыр </t>
  </si>
  <si>
    <t>Мясо говядина</t>
  </si>
  <si>
    <t xml:space="preserve">Птица </t>
  </si>
  <si>
    <t>Рыба</t>
  </si>
  <si>
    <t>Яйцо</t>
  </si>
  <si>
    <t>Овощи</t>
  </si>
  <si>
    <t>Фрук. свежие</t>
  </si>
  <si>
    <t>Сухофрукты</t>
  </si>
  <si>
    <t>Сок фруктов.</t>
  </si>
  <si>
    <t>Хлеб пшенич.</t>
  </si>
  <si>
    <t>Крупы/горох</t>
  </si>
  <si>
    <t>Макароны</t>
  </si>
  <si>
    <t>Мука</t>
  </si>
  <si>
    <t>Масло сливоч.</t>
  </si>
  <si>
    <t>Масло растит.</t>
  </si>
  <si>
    <t>Сахар</t>
  </si>
  <si>
    <t>Кондитер. изд.</t>
  </si>
  <si>
    <t>Чай</t>
  </si>
  <si>
    <t>Какао</t>
  </si>
  <si>
    <t>Кофе</t>
  </si>
  <si>
    <t>Дрожжи</t>
  </si>
  <si>
    <t>Крахмал</t>
  </si>
  <si>
    <t>Соль</t>
  </si>
  <si>
    <t>Сводная по набору пищевых продуктов используемые для приготовления блюд и напитков, для детей в возрасте 1,5-3 года.</t>
  </si>
  <si>
    <t xml:space="preserve">   </t>
  </si>
  <si>
    <t>1052,1095 сб.рец</t>
  </si>
  <si>
    <t xml:space="preserve">мука\ на подпыл </t>
  </si>
  <si>
    <t>1\95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</si>
  <si>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</si>
  <si>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</si>
  <si>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</si>
  <si>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</si>
  <si>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</si>
  <si>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</si>
  <si>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</si>
  <si>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</si>
  <si>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</si>
  <si>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</si>
  <si>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Завтрак</t>
  </si>
  <si>
    <t>Каша гречневая вязкая</t>
  </si>
  <si>
    <t>Салат из кв. капусты с луком</t>
  </si>
  <si>
    <t>Компот из св. фруктов</t>
  </si>
  <si>
    <t>10 часов</t>
  </si>
  <si>
    <t>Обед</t>
  </si>
  <si>
    <t>Суп картофельный на м\б.</t>
  </si>
  <si>
    <t>Суп с яйцом и зеленым горошком</t>
  </si>
  <si>
    <t>Суп рыбный с перловой крупой</t>
  </si>
  <si>
    <t>Голубцы ленивые</t>
  </si>
  <si>
    <t xml:space="preserve">Овощи консервированные </t>
  </si>
  <si>
    <t xml:space="preserve">Хлеб ржаной  </t>
  </si>
  <si>
    <t xml:space="preserve">Хлеб ржаной   </t>
  </si>
  <si>
    <t>Полдник</t>
  </si>
  <si>
    <t>Свекольник с яйцом на мясном бульоне</t>
  </si>
  <si>
    <t>Хлеб пшеничный с маслом и сыром</t>
  </si>
  <si>
    <t>Ленивые вареники с сл.маслом</t>
  </si>
  <si>
    <t>Каша гречневая молочная</t>
  </si>
  <si>
    <t>Суп лапша домашняя на к\б</t>
  </si>
  <si>
    <t>Суп гороховый с гренками на к\б</t>
  </si>
  <si>
    <t>Макароны отварные</t>
  </si>
  <si>
    <t>Каша из крупы геркулес молочная</t>
  </si>
  <si>
    <t>Суп с клецками на к\б.</t>
  </si>
  <si>
    <t>1\40</t>
  </si>
  <si>
    <t>438 сб.рец.</t>
  </si>
  <si>
    <t xml:space="preserve">692 сб.рец. </t>
  </si>
  <si>
    <t>Бефстроганов в томатном соусе</t>
  </si>
  <si>
    <t>Каша пшеничная вязкая</t>
  </si>
  <si>
    <t xml:space="preserve">204,471 сб.рец. </t>
  </si>
  <si>
    <t>Борщ зимний со сметаной на м\б</t>
  </si>
  <si>
    <t xml:space="preserve">Каша гречневая вязкая </t>
  </si>
  <si>
    <t>1\30</t>
  </si>
  <si>
    <t>176 сб. рец.</t>
  </si>
  <si>
    <t>90</t>
  </si>
  <si>
    <t>Яйцо отварное</t>
  </si>
  <si>
    <t>681 сб. рец.</t>
  </si>
  <si>
    <t>112 алгоритм</t>
  </si>
  <si>
    <t>1\160</t>
  </si>
  <si>
    <t>130</t>
  </si>
  <si>
    <t>20\5\12</t>
  </si>
  <si>
    <t>Салат из квашеной капусты с зеленым горошком</t>
  </si>
  <si>
    <t>зеленый горошек</t>
  </si>
  <si>
    <t xml:space="preserve">Кондитерское изделие </t>
  </si>
  <si>
    <t>70\20</t>
  </si>
  <si>
    <t>89 алгоритм,    759 сб.рец.</t>
  </si>
  <si>
    <t>15</t>
  </si>
  <si>
    <t>Борщ с фасолью и со сметаной на м/б</t>
  </si>
  <si>
    <t xml:space="preserve">50 сб.рец. </t>
  </si>
  <si>
    <t xml:space="preserve">Хлеб пшенитчный с маслом </t>
  </si>
  <si>
    <t>Борщ с фасолью на м\б.</t>
  </si>
  <si>
    <t xml:space="preserve">Хлеб пшеничный с маслом </t>
  </si>
  <si>
    <t>Щи</t>
  </si>
  <si>
    <t>Бефстроганов в соусе</t>
  </si>
  <si>
    <t>Рыба, тушеная в томате с овощами</t>
  </si>
  <si>
    <t xml:space="preserve">картофель </t>
  </si>
  <si>
    <t>Картофель</t>
  </si>
  <si>
    <t>1\60</t>
  </si>
  <si>
    <t>1\170</t>
  </si>
  <si>
    <t>1/100</t>
  </si>
  <si>
    <t>рыба св/м минтай</t>
  </si>
  <si>
    <t>1\110</t>
  </si>
  <si>
    <t>картофель</t>
  </si>
  <si>
    <t>69</t>
  </si>
  <si>
    <t>1\180</t>
  </si>
  <si>
    <t>100\20</t>
  </si>
  <si>
    <t>149</t>
  </si>
  <si>
    <t>1\41</t>
  </si>
  <si>
    <t>608, 759 сб.рец.</t>
  </si>
  <si>
    <t>53</t>
  </si>
  <si>
    <t>рыба св\м минтай</t>
  </si>
  <si>
    <t>1\105</t>
  </si>
  <si>
    <t>1\70</t>
  </si>
  <si>
    <t>1\155</t>
  </si>
  <si>
    <t>10</t>
  </si>
  <si>
    <t>60\10</t>
  </si>
  <si>
    <t>681 сб.рец.</t>
  </si>
  <si>
    <t>1\115</t>
  </si>
  <si>
    <t>1\14</t>
  </si>
  <si>
    <t>Рыба, тушеная с овощами</t>
  </si>
  <si>
    <t>Компот из смеси сухофруктов</t>
  </si>
  <si>
    <t>868 сб.рец.</t>
  </si>
  <si>
    <t>868 сб. рец.</t>
  </si>
  <si>
    <t xml:space="preserve">                              </t>
  </si>
  <si>
    <t>4\1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</si>
</sst>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\ ????/????\ "/>
    <numFmt numFmtId="174" formatCode="#\ ??/??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1"/>
      <family val="0"/>
    </font>
    <font>
      <sz val="11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4"/>
      <name val="Times New Roman"/>
      <family val="1"/>
    </font>
    <font>
      <sz val="11"/>
      <color rgb="FF00B0F0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4" applyFont="1" applyFill="1" applyBorder="1" applyAlignment="1" applyProtection="1">
      <alignment/>
      <protection/>
    </xf>
    <xf numFmtId="0" fontId="2" fillId="0" borderId="0" xfId="34" applyFont="1" applyFill="1" applyBorder="1" applyAlignment="1" applyProtection="1">
      <alignment horizontal="center"/>
      <protection/>
    </xf>
    <xf numFmtId="0" fontId="4" fillId="0" borderId="0" xfId="34" applyFont="1" applyFill="1" applyBorder="1" applyAlignment="1" applyProtection="1">
      <alignment horizontal="center"/>
      <protection/>
    </xf>
    <xf numFmtId="0" fontId="5" fillId="0" borderId="0" xfId="34" applyFont="1" applyFill="1" applyBorder="1" applyAlignment="1" applyProtection="1">
      <alignment horizontal="center"/>
      <protection/>
    </xf>
    <xf numFmtId="172" fontId="5" fillId="0" borderId="0" xfId="34" applyNumberFormat="1" applyFont="1" applyFill="1" applyBorder="1" applyAlignment="1" applyProtection="1">
      <alignment horizontal="center"/>
      <protection/>
    </xf>
    <xf numFmtId="0" fontId="3" fillId="0" borderId="0" xfId="34" applyFont="1" applyFill="1" applyBorder="1" applyAlignment="1" applyProtection="1">
      <alignment horizontal="center"/>
      <protection/>
    </xf>
    <xf numFmtId="0" fontId="3" fillId="0" borderId="0" xfId="34" applyFont="1" applyFill="1" applyBorder="1" applyAlignment="1" applyProtection="1">
      <alignment/>
      <protection/>
    </xf>
    <xf numFmtId="0" fontId="2" fillId="0" borderId="0" xfId="34" applyFont="1" applyFill="1" applyBorder="1" applyAlignment="1" applyProtection="1">
      <alignment horizontal="left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1" xfId="34" applyFont="1" applyFill="1" applyBorder="1" applyAlignment="1" applyProtection="1">
      <alignment/>
      <protection/>
    </xf>
    <xf numFmtId="0" fontId="17" fillId="0" borderId="0" xfId="34" applyFont="1" applyFill="1" applyBorder="1" applyAlignment="1" applyProtection="1">
      <alignment/>
      <protection/>
    </xf>
    <xf numFmtId="0" fontId="17" fillId="0" borderId="11" xfId="34" applyFont="1" applyFill="1" applyBorder="1" applyAlignment="1" applyProtection="1">
      <alignment/>
      <protection/>
    </xf>
    <xf numFmtId="0" fontId="1" fillId="0" borderId="0" xfId="33" applyAlignment="1">
      <alignment wrapText="1"/>
      <protection/>
    </xf>
    <xf numFmtId="0" fontId="2" fillId="0" borderId="12" xfId="33" applyFont="1" applyBorder="1" applyAlignment="1">
      <alignment horizontal="center" wrapText="1"/>
      <protection/>
    </xf>
    <xf numFmtId="0" fontId="7" fillId="0" borderId="12" xfId="34" applyFont="1" applyFill="1" applyBorder="1" applyAlignment="1" applyProtection="1">
      <alignment horizontal="center" wrapText="1"/>
      <protection/>
    </xf>
    <xf numFmtId="0" fontId="7" fillId="33" borderId="12" xfId="34" applyFont="1" applyFill="1" applyBorder="1" applyAlignment="1" applyProtection="1">
      <alignment horizontal="left" wrapText="1"/>
      <protection/>
    </xf>
    <xf numFmtId="0" fontId="2" fillId="0" borderId="12" xfId="33" applyFont="1" applyBorder="1">
      <alignment/>
      <protection/>
    </xf>
    <xf numFmtId="0" fontId="7" fillId="33" borderId="12" xfId="34" applyFont="1" applyFill="1" applyBorder="1" applyAlignment="1" applyProtection="1">
      <alignment horizontal="left" vertical="top" wrapText="1"/>
      <protection/>
    </xf>
    <xf numFmtId="0" fontId="2" fillId="0" borderId="12" xfId="33" applyFont="1" applyBorder="1" applyAlignment="1">
      <alignment/>
      <protection/>
    </xf>
    <xf numFmtId="0" fontId="6" fillId="33" borderId="12" xfId="34" applyFont="1" applyFill="1" applyBorder="1" applyAlignment="1" applyProtection="1">
      <alignment horizontal="center" wrapText="1"/>
      <protection/>
    </xf>
    <xf numFmtId="0" fontId="7" fillId="0" borderId="12" xfId="34" applyFont="1" applyFill="1" applyBorder="1" applyAlignment="1" applyProtection="1">
      <alignment horizontal="center" vertical="top" wrapText="1"/>
      <protection/>
    </xf>
    <xf numFmtId="0" fontId="1" fillId="0" borderId="12" xfId="33" applyBorder="1">
      <alignment/>
      <protection/>
    </xf>
    <xf numFmtId="0" fontId="2" fillId="34" borderId="10" xfId="33" applyFont="1" applyFill="1" applyBorder="1" applyAlignment="1">
      <alignment horizontal="left"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wrapText="1"/>
      <protection/>
    </xf>
    <xf numFmtId="0" fontId="2" fillId="0" borderId="12" xfId="34" applyFont="1" applyFill="1" applyBorder="1" applyAlignment="1" applyProtection="1">
      <alignment horizontal="left" wrapText="1"/>
      <protection/>
    </xf>
    <xf numFmtId="0" fontId="8" fillId="0" borderId="12" xfId="34" applyFont="1" applyFill="1" applyBorder="1" applyAlignment="1" applyProtection="1">
      <alignment horizontal="left" vertical="top" wrapText="1"/>
      <protection/>
    </xf>
    <xf numFmtId="0" fontId="6" fillId="0" borderId="12" xfId="34" applyFont="1" applyFill="1" applyBorder="1" applyAlignment="1" applyProtection="1">
      <alignment horizontal="center" wrapText="1"/>
      <protection/>
    </xf>
    <xf numFmtId="2" fontId="2" fillId="0" borderId="12" xfId="34" applyNumberFormat="1" applyFont="1" applyFill="1" applyBorder="1" applyAlignment="1" applyProtection="1">
      <alignment horizontal="center" wrapText="1"/>
      <protection/>
    </xf>
    <xf numFmtId="2" fontId="2" fillId="0" borderId="12" xfId="34" applyNumberFormat="1" applyFont="1" applyFill="1" applyBorder="1" applyAlignment="1" applyProtection="1">
      <alignment horizontal="center"/>
      <protection/>
    </xf>
    <xf numFmtId="0" fontId="6" fillId="0" borderId="12" xfId="34" applyFont="1" applyFill="1" applyBorder="1" applyAlignment="1" applyProtection="1">
      <alignment horizontal="center"/>
      <protection/>
    </xf>
    <xf numFmtId="0" fontId="8" fillId="0" borderId="12" xfId="34" applyFont="1" applyFill="1" applyBorder="1" applyAlignment="1" applyProtection="1">
      <alignment horizontal="left" wrapText="1"/>
      <protection/>
    </xf>
    <xf numFmtId="0" fontId="8" fillId="0" borderId="12" xfId="34" applyFont="1" applyFill="1" applyBorder="1" applyAlignment="1" applyProtection="1">
      <alignment horizontal="center" wrapText="1"/>
      <protection/>
    </xf>
    <xf numFmtId="49" fontId="6" fillId="0" borderId="12" xfId="34" applyNumberFormat="1" applyFont="1" applyFill="1" applyBorder="1" applyAlignment="1" applyProtection="1">
      <alignment horizontal="center" wrapText="1"/>
      <protection/>
    </xf>
    <xf numFmtId="49" fontId="8" fillId="0" borderId="12" xfId="34" applyNumberFormat="1" applyFont="1" applyFill="1" applyBorder="1" applyAlignment="1" applyProtection="1">
      <alignment horizontal="center" wrapText="1"/>
      <protection/>
    </xf>
    <xf numFmtId="9" fontId="6" fillId="0" borderId="12" xfId="34" applyNumberFormat="1" applyFont="1" applyFill="1" applyBorder="1" applyAlignment="1" applyProtection="1">
      <alignment horizontal="center" wrapText="1"/>
      <protection/>
    </xf>
    <xf numFmtId="0" fontId="12" fillId="0" borderId="12" xfId="34" applyFont="1" applyFill="1" applyBorder="1" applyAlignment="1" applyProtection="1">
      <alignment horizontal="center" wrapText="1"/>
      <protection/>
    </xf>
    <xf numFmtId="0" fontId="7" fillId="35" borderId="12" xfId="33" applyFont="1" applyFill="1" applyBorder="1" applyAlignment="1">
      <alignment horizontal="center" vertical="top" wrapText="1"/>
      <protection/>
    </xf>
    <xf numFmtId="0" fontId="6" fillId="36" borderId="12" xfId="33" applyFont="1" applyFill="1" applyBorder="1" applyAlignment="1">
      <alignment horizontal="center" vertical="center" wrapText="1"/>
      <protection/>
    </xf>
    <xf numFmtId="0" fontId="6" fillId="36" borderId="12" xfId="33" applyFont="1" applyFill="1" applyBorder="1" applyAlignment="1">
      <alignment horizontal="center" wrapText="1"/>
      <protection/>
    </xf>
    <xf numFmtId="0" fontId="7" fillId="35" borderId="12" xfId="33" applyFont="1" applyFill="1" applyBorder="1" applyAlignment="1">
      <alignment horizontal="center" wrapText="1"/>
      <protection/>
    </xf>
    <xf numFmtId="0" fontId="6" fillId="35" borderId="12" xfId="33" applyFont="1" applyFill="1" applyBorder="1" applyAlignment="1">
      <alignment horizontal="center" wrapText="1"/>
      <protection/>
    </xf>
    <xf numFmtId="0" fontId="7" fillId="36" borderId="12" xfId="33" applyFont="1" applyFill="1" applyBorder="1" applyAlignment="1">
      <alignment horizontal="center" vertical="center" wrapText="1"/>
      <protection/>
    </xf>
    <xf numFmtId="0" fontId="7" fillId="35" borderId="12" xfId="34" applyFont="1" applyFill="1" applyBorder="1" applyAlignment="1" applyProtection="1">
      <alignment horizontal="left" wrapText="1"/>
      <protection/>
    </xf>
    <xf numFmtId="0" fontId="10" fillId="35" borderId="12" xfId="34" applyFont="1" applyFill="1" applyBorder="1" applyAlignment="1" applyProtection="1">
      <alignment horizontal="center" wrapText="1"/>
      <protection/>
    </xf>
    <xf numFmtId="0" fontId="7" fillId="35" borderId="12" xfId="34" applyFont="1" applyFill="1" applyBorder="1" applyAlignment="1" applyProtection="1">
      <alignment horizontal="center" wrapText="1"/>
      <protection/>
    </xf>
    <xf numFmtId="2" fontId="6" fillId="35" borderId="12" xfId="34" applyNumberFormat="1" applyFont="1" applyFill="1" applyBorder="1" applyAlignment="1" applyProtection="1">
      <alignment horizontal="center" wrapText="1"/>
      <protection/>
    </xf>
    <xf numFmtId="0" fontId="6" fillId="35" borderId="12" xfId="34" applyFont="1" applyFill="1" applyBorder="1" applyAlignment="1" applyProtection="1">
      <alignment horizontal="center"/>
      <protection/>
    </xf>
    <xf numFmtId="173" fontId="2" fillId="35" borderId="12" xfId="34" applyNumberFormat="1" applyFont="1" applyFill="1" applyBorder="1" applyAlignment="1" applyProtection="1">
      <alignment horizontal="center" wrapText="1"/>
      <protection/>
    </xf>
    <xf numFmtId="2" fontId="2" fillId="35" borderId="12" xfId="34" applyNumberFormat="1" applyFont="1" applyFill="1" applyBorder="1" applyAlignment="1" applyProtection="1">
      <alignment horizontal="center"/>
      <protection/>
    </xf>
    <xf numFmtId="0" fontId="2" fillId="35" borderId="12" xfId="34" applyFont="1" applyFill="1" applyBorder="1" applyAlignment="1" applyProtection="1">
      <alignment horizontal="center"/>
      <protection/>
    </xf>
    <xf numFmtId="2" fontId="7" fillId="35" borderId="12" xfId="34" applyNumberFormat="1" applyFont="1" applyFill="1" applyBorder="1" applyAlignment="1" applyProtection="1">
      <alignment horizontal="center" wrapText="1"/>
      <protection/>
    </xf>
    <xf numFmtId="2" fontId="7" fillId="35" borderId="12" xfId="34" applyNumberFormat="1" applyFont="1" applyFill="1" applyBorder="1" applyAlignment="1" applyProtection="1">
      <alignment horizontal="center"/>
      <protection/>
    </xf>
    <xf numFmtId="0" fontId="7" fillId="35" borderId="12" xfId="34" applyFont="1" applyFill="1" applyBorder="1" applyAlignment="1" applyProtection="1">
      <alignment horizontal="left" vertical="top" wrapText="1"/>
      <protection/>
    </xf>
    <xf numFmtId="0" fontId="13" fillId="35" borderId="12" xfId="34" applyFont="1" applyFill="1" applyBorder="1" applyAlignment="1" applyProtection="1">
      <alignment horizontal="left" vertical="top" wrapText="1"/>
      <protection/>
    </xf>
    <xf numFmtId="0" fontId="6" fillId="35" borderId="12" xfId="34" applyFont="1" applyFill="1" applyBorder="1" applyAlignment="1" applyProtection="1">
      <alignment horizontal="left" vertical="top" wrapText="1"/>
      <protection/>
    </xf>
    <xf numFmtId="0" fontId="12" fillId="35" borderId="12" xfId="34" applyFont="1" applyFill="1" applyBorder="1" applyAlignment="1" applyProtection="1">
      <alignment horizontal="left" vertical="top" wrapText="1"/>
      <protection/>
    </xf>
    <xf numFmtId="0" fontId="6" fillId="35" borderId="12" xfId="34" applyFont="1" applyFill="1" applyBorder="1" applyAlignment="1" applyProtection="1">
      <alignment horizontal="center" wrapText="1"/>
      <protection/>
    </xf>
    <xf numFmtId="0" fontId="19" fillId="0" borderId="10" xfId="33" applyFont="1" applyBorder="1" applyAlignment="1">
      <alignment horizontal="center"/>
      <protection/>
    </xf>
    <xf numFmtId="0" fontId="19" fillId="0" borderId="10" xfId="33" applyFont="1" applyBorder="1" applyAlignment="1">
      <alignment wrapText="1"/>
      <protection/>
    </xf>
    <xf numFmtId="0" fontId="1" fillId="0" borderId="10" xfId="33" applyFont="1" applyBorder="1" applyAlignment="1">
      <alignment wrapText="1"/>
      <protection/>
    </xf>
    <xf numFmtId="0" fontId="1" fillId="33" borderId="10" xfId="33" applyFont="1" applyFill="1" applyBorder="1" applyAlignment="1">
      <alignment wrapText="1"/>
      <protection/>
    </xf>
    <xf numFmtId="0" fontId="2" fillId="34" borderId="12" xfId="33" applyFont="1" applyFill="1" applyBorder="1">
      <alignment/>
      <protection/>
    </xf>
    <xf numFmtId="0" fontId="2" fillId="34" borderId="12" xfId="34" applyFont="1" applyFill="1" applyBorder="1" applyAlignment="1" applyProtection="1">
      <alignment horizontal="left" wrapText="1"/>
      <protection/>
    </xf>
    <xf numFmtId="0" fontId="8" fillId="34" borderId="12" xfId="34" applyFont="1" applyFill="1" applyBorder="1" applyAlignment="1" applyProtection="1">
      <alignment horizontal="center" wrapText="1"/>
      <protection/>
    </xf>
    <xf numFmtId="2" fontId="2" fillId="34" borderId="12" xfId="34" applyNumberFormat="1" applyFont="1" applyFill="1" applyBorder="1" applyAlignment="1" applyProtection="1">
      <alignment horizontal="center" wrapText="1"/>
      <protection/>
    </xf>
    <xf numFmtId="2" fontId="2" fillId="34" borderId="12" xfId="34" applyNumberFormat="1" applyFont="1" applyFill="1" applyBorder="1" applyAlignment="1" applyProtection="1">
      <alignment horizontal="center"/>
      <protection/>
    </xf>
    <xf numFmtId="0" fontId="6" fillId="34" borderId="12" xfId="34" applyFont="1" applyFill="1" applyBorder="1" applyAlignment="1" applyProtection="1">
      <alignment horizontal="center"/>
      <protection/>
    </xf>
    <xf numFmtId="0" fontId="2" fillId="34" borderId="12" xfId="34" applyFont="1" applyFill="1" applyBorder="1" applyAlignment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6" fillId="34" borderId="12" xfId="34" applyFont="1" applyFill="1" applyBorder="1" applyAlignment="1" applyProtection="1">
      <alignment horizontal="center" wrapText="1"/>
      <protection/>
    </xf>
    <xf numFmtId="0" fontId="8" fillId="34" borderId="12" xfId="34" applyFont="1" applyFill="1" applyBorder="1" applyAlignment="1" applyProtection="1">
      <alignment horizontal="left" wrapText="1"/>
      <protection/>
    </xf>
    <xf numFmtId="9" fontId="7" fillId="34" borderId="12" xfId="34" applyNumberFormat="1" applyFont="1" applyFill="1" applyBorder="1" applyAlignment="1" applyProtection="1">
      <alignment horizontal="center" wrapText="1"/>
      <protection/>
    </xf>
    <xf numFmtId="2" fontId="7" fillId="34" borderId="12" xfId="34" applyNumberFormat="1" applyFont="1" applyFill="1" applyBorder="1" applyAlignment="1" applyProtection="1">
      <alignment horizontal="center" wrapText="1"/>
      <protection/>
    </xf>
    <xf numFmtId="2" fontId="7" fillId="34" borderId="12" xfId="34" applyNumberFormat="1" applyFont="1" applyFill="1" applyBorder="1" applyAlignment="1" applyProtection="1">
      <alignment horizontal="center"/>
      <protection/>
    </xf>
    <xf numFmtId="0" fontId="7" fillId="34" borderId="12" xfId="34" applyFont="1" applyFill="1" applyBorder="1" applyAlignment="1" applyProtection="1">
      <alignment horizontal="center" wrapText="1"/>
      <protection/>
    </xf>
    <xf numFmtId="49" fontId="8" fillId="34" borderId="12" xfId="34" applyNumberFormat="1" applyFont="1" applyFill="1" applyBorder="1" applyAlignment="1" applyProtection="1">
      <alignment horizontal="center" wrapText="1"/>
      <protection/>
    </xf>
    <xf numFmtId="9" fontId="6" fillId="34" borderId="12" xfId="34" applyNumberFormat="1" applyFont="1" applyFill="1" applyBorder="1" applyAlignment="1" applyProtection="1">
      <alignment horizontal="center" wrapText="1"/>
      <protection/>
    </xf>
    <xf numFmtId="0" fontId="13" fillId="35" borderId="12" xfId="34" applyFont="1" applyFill="1" applyBorder="1" applyAlignment="1" applyProtection="1">
      <alignment horizontal="center" wrapText="1"/>
      <protection/>
    </xf>
    <xf numFmtId="0" fontId="14" fillId="35" borderId="12" xfId="34" applyFont="1" applyFill="1" applyBorder="1" applyAlignment="1" applyProtection="1">
      <alignment horizontal="center" wrapText="1"/>
      <protection/>
    </xf>
    <xf numFmtId="2" fontId="2" fillId="35" borderId="12" xfId="34" applyNumberFormat="1" applyFont="1" applyFill="1" applyBorder="1" applyAlignment="1" applyProtection="1">
      <alignment horizontal="center" wrapText="1"/>
      <protection/>
    </xf>
    <xf numFmtId="2" fontId="6" fillId="35" borderId="12" xfId="34" applyNumberFormat="1" applyFont="1" applyFill="1" applyBorder="1" applyAlignment="1" applyProtection="1">
      <alignment horizontal="center"/>
      <protection/>
    </xf>
    <xf numFmtId="0" fontId="2" fillId="35" borderId="12" xfId="34" applyFont="1" applyFill="1" applyBorder="1" applyAlignment="1" applyProtection="1">
      <alignment horizontal="left" vertical="top" wrapText="1"/>
      <protection/>
    </xf>
    <xf numFmtId="0" fontId="2" fillId="35" borderId="12" xfId="34" applyFont="1" applyFill="1" applyBorder="1" applyAlignment="1" applyProtection="1">
      <alignment/>
      <protection/>
    </xf>
    <xf numFmtId="0" fontId="6" fillId="35" borderId="12" xfId="34" applyFont="1" applyFill="1" applyBorder="1" applyAlignment="1" applyProtection="1">
      <alignment horizontal="left" wrapText="1"/>
      <protection/>
    </xf>
    <xf numFmtId="0" fontId="7" fillId="35" borderId="12" xfId="33" applyFont="1" applyFill="1" applyBorder="1" applyAlignment="1">
      <alignment horizontal="center" vertical="center" wrapText="1"/>
      <protection/>
    </xf>
    <xf numFmtId="0" fontId="12" fillId="35" borderId="12" xfId="34" applyFont="1" applyFill="1" applyBorder="1" applyAlignment="1" applyProtection="1">
      <alignment horizontal="center" wrapText="1"/>
      <protection/>
    </xf>
    <xf numFmtId="0" fontId="7" fillId="35" borderId="12" xfId="34" applyFont="1" applyFill="1" applyBorder="1" applyAlignment="1" applyProtection="1">
      <alignment horizontal="center" vertical="top" wrapText="1"/>
      <protection/>
    </xf>
    <xf numFmtId="0" fontId="10" fillId="0" borderId="12" xfId="34" applyFont="1" applyFill="1" applyBorder="1" applyAlignment="1" applyProtection="1">
      <alignment horizontal="center" wrapText="1"/>
      <protection/>
    </xf>
    <xf numFmtId="9" fontId="11" fillId="0" borderId="12" xfId="34" applyNumberFormat="1" applyFont="1" applyFill="1" applyBorder="1" applyAlignment="1" applyProtection="1">
      <alignment horizontal="center" wrapText="1"/>
      <protection/>
    </xf>
    <xf numFmtId="0" fontId="8" fillId="33" borderId="12" xfId="34" applyFont="1" applyFill="1" applyBorder="1" applyAlignment="1" applyProtection="1">
      <alignment wrapText="1"/>
      <protection/>
    </xf>
    <xf numFmtId="0" fontId="8" fillId="33" borderId="12" xfId="34" applyFont="1" applyFill="1" applyBorder="1" applyAlignment="1" applyProtection="1">
      <alignment horizontal="center" wrapText="1"/>
      <protection/>
    </xf>
    <xf numFmtId="2" fontId="2" fillId="33" borderId="12" xfId="34" applyNumberFormat="1" applyFont="1" applyFill="1" applyBorder="1" applyAlignment="1" applyProtection="1">
      <alignment horizontal="center"/>
      <protection/>
    </xf>
    <xf numFmtId="0" fontId="11" fillId="33" borderId="12" xfId="34" applyFont="1" applyFill="1" applyBorder="1" applyAlignment="1" applyProtection="1">
      <alignment horizontal="center" wrapText="1"/>
      <protection/>
    </xf>
    <xf numFmtId="0" fontId="8" fillId="34" borderId="12" xfId="34" applyFont="1" applyFill="1" applyBorder="1" applyAlignment="1" applyProtection="1">
      <alignment horizontal="left"/>
      <protection/>
    </xf>
    <xf numFmtId="0" fontId="2" fillId="35" borderId="12" xfId="34" applyFont="1" applyFill="1" applyBorder="1" applyAlignment="1" applyProtection="1">
      <alignment horizontal="left" wrapText="1"/>
      <protection/>
    </xf>
    <xf numFmtId="49" fontId="6" fillId="35" borderId="12" xfId="34" applyNumberFormat="1" applyFont="1" applyFill="1" applyBorder="1" applyAlignment="1" applyProtection="1">
      <alignment horizontal="center" wrapText="1"/>
      <protection/>
    </xf>
    <xf numFmtId="0" fontId="7" fillId="35" borderId="12" xfId="33" applyFont="1" applyFill="1" applyBorder="1" applyAlignment="1">
      <alignment horizontal="center"/>
      <protection/>
    </xf>
    <xf numFmtId="0" fontId="21" fillId="35" borderId="12" xfId="34" applyFont="1" applyFill="1" applyBorder="1" applyAlignment="1" applyProtection="1">
      <alignment horizontal="left" vertical="top" wrapText="1"/>
      <protection/>
    </xf>
    <xf numFmtId="0" fontId="20" fillId="35" borderId="12" xfId="34" applyFont="1" applyFill="1" applyBorder="1" applyAlignment="1" applyProtection="1">
      <alignment horizontal="left" vertical="top" wrapText="1"/>
      <protection/>
    </xf>
    <xf numFmtId="0" fontId="1" fillId="0" borderId="13" xfId="33" applyBorder="1">
      <alignment/>
      <protection/>
    </xf>
    <xf numFmtId="49" fontId="7" fillId="0" borderId="12" xfId="34" applyNumberFormat="1" applyFont="1" applyFill="1" applyBorder="1" applyAlignment="1" applyProtection="1">
      <alignment horizontal="center" wrapText="1"/>
      <protection/>
    </xf>
    <xf numFmtId="49" fontId="7" fillId="35" borderId="12" xfId="34" applyNumberFormat="1" applyFont="1" applyFill="1" applyBorder="1" applyAlignment="1" applyProtection="1">
      <alignment horizontal="center" wrapText="1"/>
      <protection/>
    </xf>
    <xf numFmtId="0" fontId="21" fillId="35" borderId="12" xfId="34" applyFont="1" applyFill="1" applyBorder="1" applyAlignment="1" applyProtection="1">
      <alignment horizontal="left" wrapText="1"/>
      <protection/>
    </xf>
    <xf numFmtId="0" fontId="21" fillId="35" borderId="12" xfId="34" applyFont="1" applyFill="1" applyBorder="1" applyAlignment="1" applyProtection="1">
      <alignment horizontal="center" wrapText="1"/>
      <protection/>
    </xf>
    <xf numFmtId="2" fontId="20" fillId="35" borderId="12" xfId="34" applyNumberFormat="1" applyFont="1" applyFill="1" applyBorder="1" applyAlignment="1" applyProtection="1">
      <alignment horizontal="center" wrapText="1"/>
      <protection/>
    </xf>
    <xf numFmtId="0" fontId="16" fillId="35" borderId="12" xfId="34" applyFont="1" applyFill="1" applyBorder="1" applyAlignment="1" applyProtection="1">
      <alignment horizontal="center"/>
      <protection/>
    </xf>
    <xf numFmtId="0" fontId="20" fillId="35" borderId="12" xfId="34" applyFont="1" applyFill="1" applyBorder="1" applyAlignment="1" applyProtection="1">
      <alignment horizontal="left" wrapText="1"/>
      <protection/>
    </xf>
    <xf numFmtId="0" fontId="20" fillId="35" borderId="12" xfId="34" applyFont="1" applyFill="1" applyBorder="1" applyAlignment="1" applyProtection="1">
      <alignment horizontal="center" wrapText="1"/>
      <protection/>
    </xf>
    <xf numFmtId="2" fontId="20" fillId="35" borderId="12" xfId="34" applyNumberFormat="1" applyFont="1" applyFill="1" applyBorder="1" applyAlignment="1" applyProtection="1">
      <alignment horizontal="center"/>
      <protection/>
    </xf>
    <xf numFmtId="49" fontId="11" fillId="0" borderId="12" xfId="34" applyNumberFormat="1" applyFont="1" applyFill="1" applyBorder="1" applyAlignment="1" applyProtection="1">
      <alignment horizontal="center" wrapText="1"/>
      <protection/>
    </xf>
    <xf numFmtId="172" fontId="6" fillId="34" borderId="12" xfId="34" applyNumberFormat="1" applyFont="1" applyFill="1" applyBorder="1" applyAlignment="1" applyProtection="1">
      <alignment horizontal="center"/>
      <protection/>
    </xf>
    <xf numFmtId="0" fontId="7" fillId="37" borderId="12" xfId="34" applyFont="1" applyFill="1" applyBorder="1" applyAlignment="1" applyProtection="1">
      <alignment horizontal="left" wrapText="1"/>
      <protection/>
    </xf>
    <xf numFmtId="0" fontId="7" fillId="37" borderId="12" xfId="34" applyFont="1" applyFill="1" applyBorder="1" applyAlignment="1" applyProtection="1">
      <alignment horizontal="center" wrapText="1"/>
      <protection/>
    </xf>
    <xf numFmtId="0" fontId="2" fillId="34" borderId="12" xfId="33" applyFont="1" applyFill="1" applyBorder="1" applyAlignment="1">
      <alignment horizontal="center" wrapText="1"/>
      <protection/>
    </xf>
    <xf numFmtId="0" fontId="9" fillId="34" borderId="12" xfId="34" applyFont="1" applyFill="1" applyBorder="1" applyAlignment="1" applyProtection="1">
      <alignment horizontal="center" wrapText="1"/>
      <protection/>
    </xf>
    <xf numFmtId="0" fontId="11" fillId="34" borderId="12" xfId="34" applyFont="1" applyFill="1" applyBorder="1" applyAlignment="1" applyProtection="1">
      <alignment horizontal="center" wrapText="1"/>
      <protection/>
    </xf>
    <xf numFmtId="0" fontId="7" fillId="37" borderId="12" xfId="34" applyFont="1" applyFill="1" applyBorder="1" applyAlignment="1" applyProtection="1">
      <alignment horizontal="left" vertical="top" wrapText="1"/>
      <protection/>
    </xf>
    <xf numFmtId="10" fontId="11" fillId="34" borderId="12" xfId="34" applyNumberFormat="1" applyFont="1" applyFill="1" applyBorder="1" applyAlignment="1" applyProtection="1">
      <alignment horizontal="center" wrapText="1"/>
      <protection/>
    </xf>
    <xf numFmtId="10" fontId="6" fillId="34" borderId="12" xfId="34" applyNumberFormat="1" applyFont="1" applyFill="1" applyBorder="1" applyAlignment="1" applyProtection="1">
      <alignment horizontal="center" wrapText="1"/>
      <protection/>
    </xf>
    <xf numFmtId="0" fontId="12" fillId="34" borderId="12" xfId="34" applyFont="1" applyFill="1" applyBorder="1" applyAlignment="1" applyProtection="1">
      <alignment horizontal="center" wrapText="1"/>
      <protection/>
    </xf>
    <xf numFmtId="0" fontId="12" fillId="34" borderId="12" xfId="34" applyFont="1" applyFill="1" applyBorder="1" applyAlignment="1" applyProtection="1">
      <alignment horizontal="center"/>
      <protection/>
    </xf>
    <xf numFmtId="0" fontId="2" fillId="34" borderId="12" xfId="33" applyFont="1" applyFill="1" applyBorder="1" applyAlignment="1">
      <alignment horizontal="center" vertical="center" wrapText="1"/>
      <protection/>
    </xf>
    <xf numFmtId="0" fontId="8" fillId="34" borderId="12" xfId="34" applyFont="1" applyFill="1" applyBorder="1" applyAlignment="1" applyProtection="1">
      <alignment/>
      <protection/>
    </xf>
    <xf numFmtId="0" fontId="2" fillId="34" borderId="12" xfId="34" applyFont="1" applyFill="1" applyBorder="1" applyAlignment="1" applyProtection="1">
      <alignment horizontal="center" wrapText="1"/>
      <protection/>
    </xf>
    <xf numFmtId="0" fontId="10" fillId="34" borderId="12" xfId="34" applyFont="1" applyFill="1" applyBorder="1" applyAlignment="1" applyProtection="1">
      <alignment horizontal="center" wrapText="1"/>
      <protection/>
    </xf>
    <xf numFmtId="0" fontId="14" fillId="34" borderId="12" xfId="34" applyFont="1" applyFill="1" applyBorder="1" applyAlignment="1" applyProtection="1">
      <alignment horizontal="center" wrapText="1"/>
      <protection/>
    </xf>
    <xf numFmtId="0" fontId="6" fillId="37" borderId="12" xfId="34" applyFont="1" applyFill="1" applyBorder="1" applyAlignment="1" applyProtection="1">
      <alignment horizontal="center" wrapText="1"/>
      <protection/>
    </xf>
    <xf numFmtId="174" fontId="6" fillId="34" borderId="12" xfId="34" applyNumberFormat="1" applyFont="1" applyFill="1" applyBorder="1" applyAlignment="1" applyProtection="1">
      <alignment horizontal="center" wrapText="1"/>
      <protection/>
    </xf>
    <xf numFmtId="0" fontId="2" fillId="34" borderId="12" xfId="33" applyFont="1" applyFill="1" applyBorder="1" applyAlignment="1">
      <alignment/>
      <protection/>
    </xf>
    <xf numFmtId="9" fontId="11" fillId="34" borderId="12" xfId="34" applyNumberFormat="1" applyFont="1" applyFill="1" applyBorder="1" applyAlignment="1" applyProtection="1">
      <alignment horizontal="center" wrapText="1"/>
      <protection/>
    </xf>
    <xf numFmtId="0" fontId="8" fillId="34" borderId="12" xfId="34" applyFont="1" applyFill="1" applyBorder="1" applyAlignment="1" applyProtection="1">
      <alignment horizontal="center"/>
      <protection/>
    </xf>
    <xf numFmtId="0" fontId="7" fillId="34" borderId="12" xfId="34" applyFont="1" applyFill="1" applyBorder="1" applyAlignment="1" applyProtection="1">
      <alignment horizontal="center" vertical="top" wrapText="1"/>
      <protection/>
    </xf>
    <xf numFmtId="0" fontId="7" fillId="37" borderId="12" xfId="34" applyFont="1" applyFill="1" applyBorder="1" applyAlignment="1" applyProtection="1">
      <alignment horizontal="left" vertical="center" wrapText="1"/>
      <protection/>
    </xf>
    <xf numFmtId="0" fontId="6" fillId="37" borderId="12" xfId="34" applyFont="1" applyFill="1" applyBorder="1" applyAlignment="1" applyProtection="1">
      <alignment horizontal="left" vertical="center" wrapText="1"/>
      <protection/>
    </xf>
    <xf numFmtId="0" fontId="7" fillId="34" borderId="12" xfId="34" applyFont="1" applyFill="1" applyBorder="1" applyAlignment="1" applyProtection="1">
      <alignment horizontal="center" vertical="center" wrapText="1"/>
      <protection/>
    </xf>
    <xf numFmtId="0" fontId="16" fillId="34" borderId="12" xfId="34" applyFont="1" applyFill="1" applyBorder="1" applyAlignment="1" applyProtection="1">
      <alignment horizontal="left" wrapText="1"/>
      <protection/>
    </xf>
    <xf numFmtId="0" fontId="7" fillId="37" borderId="12" xfId="34" applyFont="1" applyFill="1" applyBorder="1" applyAlignment="1" applyProtection="1">
      <alignment horizontal="center" vertical="center" wrapText="1"/>
      <protection/>
    </xf>
    <xf numFmtId="0" fontId="61" fillId="34" borderId="12" xfId="34" applyFont="1" applyFill="1" applyBorder="1" applyAlignment="1" applyProtection="1">
      <alignment horizontal="left" wrapText="1"/>
      <protection/>
    </xf>
    <xf numFmtId="0" fontId="7" fillId="37" borderId="12" xfId="34" applyFont="1" applyFill="1" applyBorder="1" applyAlignment="1" applyProtection="1">
      <alignment horizontal="center" vertical="top" wrapText="1"/>
      <protection/>
    </xf>
    <xf numFmtId="0" fontId="1" fillId="34" borderId="12" xfId="33" applyFont="1" applyFill="1" applyBorder="1">
      <alignment/>
      <protection/>
    </xf>
    <xf numFmtId="49" fontId="7" fillId="34" borderId="12" xfId="34" applyNumberFormat="1" applyFont="1" applyFill="1" applyBorder="1" applyAlignment="1" applyProtection="1">
      <alignment horizontal="center" wrapText="1"/>
      <protection/>
    </xf>
    <xf numFmtId="0" fontId="6" fillId="37" borderId="12" xfId="34" applyFont="1" applyFill="1" applyBorder="1" applyAlignment="1" applyProtection="1">
      <alignment horizontal="left" vertical="top" wrapText="1"/>
      <protection/>
    </xf>
    <xf numFmtId="0" fontId="1" fillId="34" borderId="12" xfId="33" applyFill="1" applyBorder="1">
      <alignment/>
      <protection/>
    </xf>
    <xf numFmtId="49" fontId="11" fillId="34" borderId="12" xfId="34" applyNumberFormat="1" applyFont="1" applyFill="1" applyBorder="1" applyAlignment="1" applyProtection="1">
      <alignment horizontal="center" wrapText="1"/>
      <protection/>
    </xf>
    <xf numFmtId="0" fontId="2" fillId="37" borderId="12" xfId="33" applyFont="1" applyFill="1" applyBorder="1" applyAlignment="1">
      <alignment/>
      <protection/>
    </xf>
    <xf numFmtId="0" fontId="6" fillId="37" borderId="12" xfId="34" applyFont="1" applyFill="1" applyBorder="1" applyAlignment="1" applyProtection="1">
      <alignment horizontal="left" wrapText="1"/>
      <protection/>
    </xf>
    <xf numFmtId="0" fontId="7" fillId="38" borderId="12" xfId="34" applyFont="1" applyFill="1" applyBorder="1" applyAlignment="1" applyProtection="1">
      <alignment horizontal="center" vertical="top" wrapText="1"/>
      <protection/>
    </xf>
    <xf numFmtId="0" fontId="2" fillId="38" borderId="12" xfId="34" applyFont="1" applyFill="1" applyBorder="1" applyAlignment="1" applyProtection="1">
      <alignment horizontal="left" wrapText="1"/>
      <protection/>
    </xf>
    <xf numFmtId="0" fontId="8" fillId="38" borderId="12" xfId="34" applyFont="1" applyFill="1" applyBorder="1" applyAlignment="1" applyProtection="1">
      <alignment horizontal="center" wrapText="1"/>
      <protection/>
    </xf>
    <xf numFmtId="49" fontId="6" fillId="38" borderId="12" xfId="34" applyNumberFormat="1" applyFont="1" applyFill="1" applyBorder="1" applyAlignment="1" applyProtection="1">
      <alignment horizontal="center" wrapText="1"/>
      <protection/>
    </xf>
    <xf numFmtId="0" fontId="6" fillId="38" borderId="12" xfId="34" applyFont="1" applyFill="1" applyBorder="1" applyAlignment="1" applyProtection="1">
      <alignment horizontal="center"/>
      <protection/>
    </xf>
    <xf numFmtId="0" fontId="2" fillId="37" borderId="10" xfId="33" applyFont="1" applyFill="1" applyBorder="1" applyAlignment="1">
      <alignment horizontal="center"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9" fontId="2" fillId="34" borderId="12" xfId="34" applyNumberFormat="1" applyFont="1" applyFill="1" applyBorder="1" applyAlignment="1" applyProtection="1">
      <alignment horizontal="center" wrapText="1"/>
      <protection/>
    </xf>
    <xf numFmtId="9" fontId="15" fillId="34" borderId="12" xfId="34" applyNumberFormat="1" applyFont="1" applyFill="1" applyBorder="1" applyAlignment="1" applyProtection="1">
      <alignment horizontal="center" wrapText="1"/>
      <protection/>
    </xf>
    <xf numFmtId="0" fontId="62" fillId="34" borderId="12" xfId="33" applyFont="1" applyFill="1" applyBorder="1">
      <alignment/>
      <protection/>
    </xf>
    <xf numFmtId="0" fontId="16" fillId="34" borderId="12" xfId="33" applyFont="1" applyFill="1" applyBorder="1">
      <alignment/>
      <protection/>
    </xf>
    <xf numFmtId="0" fontId="63" fillId="34" borderId="12" xfId="33" applyFont="1" applyFill="1" applyBorder="1">
      <alignment/>
      <protection/>
    </xf>
    <xf numFmtId="0" fontId="16" fillId="34" borderId="10" xfId="33" applyFont="1" applyFill="1" applyBorder="1" applyAlignment="1">
      <alignment horizontal="center" vertical="center" wrapText="1"/>
      <protection/>
    </xf>
    <xf numFmtId="0" fontId="20" fillId="37" borderId="12" xfId="34" applyFont="1" applyFill="1" applyBorder="1" applyAlignment="1" applyProtection="1">
      <alignment horizontal="center" wrapText="1"/>
      <protection/>
    </xf>
    <xf numFmtId="49" fontId="20" fillId="34" borderId="12" xfId="34" applyNumberFormat="1" applyFont="1" applyFill="1" applyBorder="1" applyAlignment="1" applyProtection="1">
      <alignment horizontal="center" wrapText="1"/>
      <protection/>
    </xf>
    <xf numFmtId="49" fontId="16" fillId="34" borderId="12" xfId="34" applyNumberFormat="1" applyFont="1" applyFill="1" applyBorder="1" applyAlignment="1" applyProtection="1">
      <alignment horizontal="center"/>
      <protection/>
    </xf>
    <xf numFmtId="49" fontId="61" fillId="34" borderId="12" xfId="34" applyNumberFormat="1" applyFont="1" applyFill="1" applyBorder="1" applyAlignment="1" applyProtection="1">
      <alignment horizontal="center"/>
      <protection/>
    </xf>
    <xf numFmtId="0" fontId="61" fillId="34" borderId="12" xfId="34" applyFont="1" applyFill="1" applyBorder="1" applyAlignment="1" applyProtection="1">
      <alignment horizontal="center" wrapText="1"/>
      <protection/>
    </xf>
    <xf numFmtId="0" fontId="20" fillId="34" borderId="12" xfId="34" applyFont="1" applyFill="1" applyBorder="1" applyAlignment="1" applyProtection="1">
      <alignment horizontal="center" wrapText="1"/>
      <protection/>
    </xf>
    <xf numFmtId="49" fontId="64" fillId="34" borderId="12" xfId="34" applyNumberFormat="1" applyFont="1" applyFill="1" applyBorder="1" applyAlignment="1" applyProtection="1">
      <alignment horizontal="center" wrapText="1"/>
      <protection/>
    </xf>
    <xf numFmtId="0" fontId="64" fillId="34" borderId="12" xfId="34" applyFont="1" applyFill="1" applyBorder="1" applyAlignment="1" applyProtection="1">
      <alignment horizontal="center" wrapText="1"/>
      <protection/>
    </xf>
    <xf numFmtId="0" fontId="16" fillId="37" borderId="10" xfId="33" applyFont="1" applyFill="1" applyBorder="1" applyAlignment="1">
      <alignment horizontal="center" vertical="center" wrapText="1"/>
      <protection/>
    </xf>
    <xf numFmtId="0" fontId="20" fillId="35" borderId="12" xfId="34" applyFont="1" applyFill="1" applyBorder="1" applyAlignment="1" applyProtection="1">
      <alignment horizontal="center"/>
      <protection/>
    </xf>
    <xf numFmtId="0" fontId="16" fillId="34" borderId="12" xfId="34" applyFont="1" applyFill="1" applyBorder="1" applyAlignment="1" applyProtection="1">
      <alignment horizont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2" fillId="34" borderId="10" xfId="33" applyFont="1" applyFill="1" applyBorder="1" applyAlignment="1">
      <alignment horizontal="center"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61" fillId="34" borderId="12" xfId="33" applyFont="1" applyFill="1" applyBorder="1" applyAlignment="1">
      <alignment horizontal="center" vertical="center" wrapText="1"/>
      <protection/>
    </xf>
    <xf numFmtId="173" fontId="20" fillId="34" borderId="12" xfId="34" applyNumberFormat="1" applyFont="1" applyFill="1" applyBorder="1" applyAlignment="1" applyProtection="1">
      <alignment horizontal="center" wrapText="1"/>
      <protection/>
    </xf>
    <xf numFmtId="2" fontId="16" fillId="34" borderId="12" xfId="34" applyNumberFormat="1" applyFont="1" applyFill="1" applyBorder="1" applyAlignment="1" applyProtection="1">
      <alignment horizontal="center" wrapText="1"/>
      <protection/>
    </xf>
    <xf numFmtId="2" fontId="7" fillId="0" borderId="12" xfId="34" applyNumberFormat="1" applyFont="1" applyFill="1" applyBorder="1" applyAlignment="1" applyProtection="1">
      <alignment horizontal="center" wrapText="1"/>
      <protection/>
    </xf>
    <xf numFmtId="2" fontId="7" fillId="0" borderId="12" xfId="34" applyNumberFormat="1" applyFont="1" applyFill="1" applyBorder="1" applyAlignment="1" applyProtection="1">
      <alignment horizontal="center"/>
      <protection/>
    </xf>
    <xf numFmtId="0" fontId="1" fillId="34" borderId="12" xfId="33" applyFill="1" applyBorder="1" applyAlignment="1">
      <alignment horizontal="center" vertical="center"/>
      <protection/>
    </xf>
    <xf numFmtId="0" fontId="7" fillId="0" borderId="12" xfId="34" applyFont="1" applyFill="1" applyBorder="1" applyAlignment="1" applyProtection="1">
      <alignment horizontal="center"/>
      <protection/>
    </xf>
    <xf numFmtId="2" fontId="16" fillId="34" borderId="12" xfId="34" applyNumberFormat="1" applyFont="1" applyFill="1" applyBorder="1" applyAlignment="1" applyProtection="1">
      <alignment horizontal="center"/>
      <protection/>
    </xf>
    <xf numFmtId="2" fontId="21" fillId="34" borderId="12" xfId="34" applyNumberFormat="1" applyFont="1" applyFill="1" applyBorder="1" applyAlignment="1" applyProtection="1">
      <alignment horizontal="center" wrapText="1"/>
      <protection/>
    </xf>
    <xf numFmtId="2" fontId="1" fillId="0" borderId="0" xfId="33" applyNumberFormat="1">
      <alignment/>
      <protection/>
    </xf>
    <xf numFmtId="0" fontId="6" fillId="34" borderId="12" xfId="34" applyFont="1" applyFill="1" applyBorder="1" applyAlignment="1" applyProtection="1">
      <alignment horizontal="center" vertical="center" wrapText="1"/>
      <protection/>
    </xf>
    <xf numFmtId="2" fontId="7" fillId="38" borderId="12" xfId="34" applyNumberFormat="1" applyFont="1" applyFill="1" applyBorder="1" applyAlignment="1" applyProtection="1">
      <alignment horizontal="center" wrapText="1"/>
      <protection/>
    </xf>
    <xf numFmtId="2" fontId="7" fillId="38" borderId="12" xfId="34" applyNumberFormat="1" applyFont="1" applyFill="1" applyBorder="1" applyAlignment="1" applyProtection="1">
      <alignment horizontal="center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wrapText="1"/>
      <protection/>
    </xf>
    <xf numFmtId="0" fontId="2" fillId="0" borderId="0" xfId="34" applyFont="1" applyFill="1" applyBorder="1" applyAlignment="1" applyProtection="1">
      <alignment horizontal="left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left" wrapText="1"/>
      <protection/>
    </xf>
    <xf numFmtId="0" fontId="1" fillId="0" borderId="0" xfId="33" applyFont="1" applyBorder="1" applyAlignment="1">
      <alignment horizontal="left"/>
      <protection/>
    </xf>
    <xf numFmtId="0" fontId="18" fillId="0" borderId="14" xfId="33" applyFont="1" applyBorder="1" applyAlignment="1">
      <alignment horizontal="center"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1">
      <selection activeCell="A8" sqref="A8:I71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25" s="8" customFormat="1" ht="15">
      <c r="A1" s="2" t="s">
        <v>1</v>
      </c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7"/>
    </row>
    <row r="2" spans="1:25" s="8" customFormat="1" ht="15">
      <c r="A2" s="192" t="s">
        <v>2</v>
      </c>
      <c r="B2" s="192"/>
      <c r="C2" s="9"/>
      <c r="D2" s="2"/>
      <c r="E2" s="2"/>
      <c r="F2" s="2"/>
      <c r="G2" s="2"/>
      <c r="H2" s="2"/>
      <c r="I2" s="4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7"/>
    </row>
    <row r="3" spans="1:9" ht="15" customHeight="1">
      <c r="A3" s="193" t="s">
        <v>3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</row>
    <row r="4" spans="1:9" ht="24" customHeight="1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</row>
    <row r="5" spans="1:9" ht="15" customHeight="1">
      <c r="A5" s="44" t="s">
        <v>0</v>
      </c>
      <c r="B5" s="41"/>
      <c r="C5" s="40"/>
      <c r="D5" s="41"/>
      <c r="E5" s="41"/>
      <c r="F5" s="41"/>
      <c r="G5" s="41"/>
      <c r="H5" s="41"/>
      <c r="I5" s="41"/>
    </row>
    <row r="6" spans="1:9" ht="15" customHeight="1">
      <c r="A6" s="42" t="s">
        <v>13</v>
      </c>
      <c r="B6" s="39"/>
      <c r="C6" s="39"/>
      <c r="D6" s="43"/>
      <c r="E6" s="43"/>
      <c r="F6" s="43"/>
      <c r="G6" s="43"/>
      <c r="H6" s="43"/>
      <c r="I6" s="43"/>
    </row>
    <row r="7" spans="1:9" ht="15" customHeight="1">
      <c r="A7" s="42" t="s">
        <v>14</v>
      </c>
      <c r="B7" s="39"/>
      <c r="C7" s="39"/>
      <c r="D7" s="43"/>
      <c r="E7" s="43"/>
      <c r="F7" s="43"/>
      <c r="G7" s="43"/>
      <c r="H7" s="43"/>
      <c r="I7" s="43"/>
    </row>
    <row r="8" spans="1:9" ht="30" customHeight="1">
      <c r="A8" s="15"/>
      <c r="B8" s="27" t="s">
        <v>15</v>
      </c>
      <c r="C8" s="28"/>
      <c r="D8" s="29" t="s">
        <v>16</v>
      </c>
      <c r="E8" s="180">
        <v>3.78</v>
      </c>
      <c r="F8" s="180">
        <v>4.32</v>
      </c>
      <c r="G8" s="181">
        <v>18.65</v>
      </c>
      <c r="H8" s="76">
        <v>125.3</v>
      </c>
      <c r="I8" s="32" t="s">
        <v>17</v>
      </c>
    </row>
    <row r="9" spans="1:9" ht="15" customHeight="1">
      <c r="A9" s="16"/>
      <c r="B9" s="33" t="s">
        <v>18</v>
      </c>
      <c r="C9" s="34">
        <v>22</v>
      </c>
      <c r="D9" s="29"/>
      <c r="E9" s="30">
        <v>1.32</v>
      </c>
      <c r="F9" s="30">
        <v>0.28</v>
      </c>
      <c r="G9" s="31">
        <v>18.63</v>
      </c>
      <c r="H9" s="31">
        <v>83.06</v>
      </c>
      <c r="I9" s="32"/>
    </row>
    <row r="10" spans="1:9" ht="15" customHeight="1">
      <c r="A10" s="15"/>
      <c r="B10" s="33" t="s">
        <v>19</v>
      </c>
      <c r="C10" s="34">
        <v>3</v>
      </c>
      <c r="D10" s="29"/>
      <c r="E10" s="30">
        <v>0.01</v>
      </c>
      <c r="F10" s="30">
        <v>2.48</v>
      </c>
      <c r="G10" s="31">
        <v>0.02</v>
      </c>
      <c r="H10" s="31">
        <v>22.4</v>
      </c>
      <c r="I10" s="32"/>
    </row>
    <row r="11" spans="1:9" ht="15" customHeight="1">
      <c r="A11" s="15"/>
      <c r="B11" s="33" t="s">
        <v>20</v>
      </c>
      <c r="C11" s="34">
        <v>12</v>
      </c>
      <c r="D11" s="29"/>
      <c r="E11" s="67">
        <v>1.45</v>
      </c>
      <c r="F11" s="67">
        <v>1.56</v>
      </c>
      <c r="G11" s="68">
        <v>0</v>
      </c>
      <c r="H11" s="68">
        <v>19.84</v>
      </c>
      <c r="I11" s="32"/>
    </row>
    <row r="12" spans="1:9" ht="20.25" customHeight="1">
      <c r="A12" s="77"/>
      <c r="B12" s="65" t="s">
        <v>21</v>
      </c>
      <c r="C12" s="66">
        <v>42</v>
      </c>
      <c r="D12" s="71" t="s">
        <v>322</v>
      </c>
      <c r="E12" s="75">
        <v>0.24</v>
      </c>
      <c r="F12" s="75">
        <v>1.2</v>
      </c>
      <c r="G12" s="76">
        <v>1.29</v>
      </c>
      <c r="H12" s="76">
        <v>16</v>
      </c>
      <c r="I12" s="113" t="s">
        <v>23</v>
      </c>
    </row>
    <row r="13" spans="1:9" ht="30" customHeight="1">
      <c r="A13" s="114"/>
      <c r="B13" s="65" t="s">
        <v>24</v>
      </c>
      <c r="C13" s="66"/>
      <c r="D13" s="71" t="s">
        <v>25</v>
      </c>
      <c r="E13" s="75">
        <v>1.54</v>
      </c>
      <c r="F13" s="75">
        <v>4.29</v>
      </c>
      <c r="G13" s="76">
        <v>9.84</v>
      </c>
      <c r="H13" s="76">
        <v>84.4</v>
      </c>
      <c r="I13" s="72" t="s">
        <v>26</v>
      </c>
    </row>
    <row r="14" spans="1:9" ht="15" customHeight="1">
      <c r="A14" s="114"/>
      <c r="B14" s="73" t="s">
        <v>27</v>
      </c>
      <c r="C14" s="78" t="s">
        <v>28</v>
      </c>
      <c r="D14" s="79"/>
      <c r="E14" s="67">
        <v>1.52</v>
      </c>
      <c r="F14" s="67">
        <v>0.16</v>
      </c>
      <c r="G14" s="68">
        <v>9.8</v>
      </c>
      <c r="H14" s="68">
        <v>47</v>
      </c>
      <c r="I14" s="69"/>
    </row>
    <row r="15" spans="1:9" ht="15" customHeight="1">
      <c r="A15" s="115"/>
      <c r="B15" s="73" t="s">
        <v>19</v>
      </c>
      <c r="C15" s="66">
        <v>5</v>
      </c>
      <c r="D15" s="72"/>
      <c r="E15" s="67">
        <v>0.02</v>
      </c>
      <c r="F15" s="67">
        <v>4.13</v>
      </c>
      <c r="G15" s="68">
        <v>0.04</v>
      </c>
      <c r="H15" s="68">
        <v>37.4</v>
      </c>
      <c r="I15" s="69"/>
    </row>
    <row r="16" spans="1:9" ht="15" customHeight="1">
      <c r="A16" s="115"/>
      <c r="B16" s="138" t="s">
        <v>89</v>
      </c>
      <c r="C16" s="66">
        <v>60</v>
      </c>
      <c r="D16" s="72" t="s">
        <v>355</v>
      </c>
      <c r="E16" s="75">
        <v>0.24</v>
      </c>
      <c r="F16" s="75">
        <v>0.24</v>
      </c>
      <c r="G16" s="75">
        <v>5.88</v>
      </c>
      <c r="H16" s="76">
        <v>28.2</v>
      </c>
      <c r="I16" s="69" t="s">
        <v>139</v>
      </c>
    </row>
    <row r="17" spans="1:9" ht="30" customHeight="1">
      <c r="A17" s="116"/>
      <c r="B17" s="65" t="s">
        <v>29</v>
      </c>
      <c r="C17" s="66"/>
      <c r="D17" s="71" t="s">
        <v>30</v>
      </c>
      <c r="E17" s="75">
        <v>0.18</v>
      </c>
      <c r="F17" s="75">
        <v>0</v>
      </c>
      <c r="G17" s="76">
        <v>6.16</v>
      </c>
      <c r="H17" s="76">
        <v>26.58</v>
      </c>
      <c r="I17" s="69" t="s">
        <v>31</v>
      </c>
    </row>
    <row r="18" spans="1:9" ht="15" customHeight="1">
      <c r="A18" s="64"/>
      <c r="B18" s="73" t="s">
        <v>32</v>
      </c>
      <c r="C18" s="66">
        <v>0.6000000000000001</v>
      </c>
      <c r="D18" s="117"/>
      <c r="E18" s="67">
        <v>0</v>
      </c>
      <c r="F18" s="67">
        <v>0</v>
      </c>
      <c r="G18" s="68">
        <v>0</v>
      </c>
      <c r="H18" s="68">
        <v>0</v>
      </c>
      <c r="I18" s="69"/>
    </row>
    <row r="19" spans="1:9" ht="15">
      <c r="A19" s="64"/>
      <c r="B19" s="73" t="s">
        <v>33</v>
      </c>
      <c r="C19" s="66">
        <v>6</v>
      </c>
      <c r="D19" s="72"/>
      <c r="E19" s="67">
        <v>0</v>
      </c>
      <c r="F19" s="67">
        <v>0</v>
      </c>
      <c r="G19" s="68">
        <v>6</v>
      </c>
      <c r="H19" s="68">
        <v>24</v>
      </c>
      <c r="I19" s="69"/>
    </row>
    <row r="20" spans="1:9" ht="15">
      <c r="A20" s="64"/>
      <c r="B20" s="73" t="s">
        <v>34</v>
      </c>
      <c r="C20" s="66">
        <v>6</v>
      </c>
      <c r="D20" s="72"/>
      <c r="E20" s="67">
        <v>0.18</v>
      </c>
      <c r="F20" s="68">
        <v>0</v>
      </c>
      <c r="G20" s="68">
        <v>0.16</v>
      </c>
      <c r="H20" s="68">
        <v>2.58</v>
      </c>
      <c r="I20" s="69"/>
    </row>
    <row r="21" spans="1:9" ht="15">
      <c r="A21" s="64"/>
      <c r="B21" s="73" t="s">
        <v>35</v>
      </c>
      <c r="C21" s="66">
        <v>150</v>
      </c>
      <c r="D21" s="72"/>
      <c r="E21" s="67">
        <v>0</v>
      </c>
      <c r="F21" s="67">
        <v>0</v>
      </c>
      <c r="G21" s="68">
        <v>0</v>
      </c>
      <c r="H21" s="68">
        <v>0</v>
      </c>
      <c r="I21" s="69"/>
    </row>
    <row r="22" spans="1:9" ht="15">
      <c r="A22" s="16" t="s">
        <v>36</v>
      </c>
      <c r="B22" s="16"/>
      <c r="C22" s="34"/>
      <c r="D22" s="29"/>
      <c r="E22" s="30"/>
      <c r="F22" s="30"/>
      <c r="G22" s="31"/>
      <c r="H22" s="31"/>
      <c r="I22" s="32"/>
    </row>
    <row r="23" spans="1:9" ht="20.25" customHeight="1">
      <c r="A23" s="18"/>
      <c r="B23" s="27" t="s">
        <v>37</v>
      </c>
      <c r="C23" s="34">
        <v>100</v>
      </c>
      <c r="D23" s="35" t="s">
        <v>38</v>
      </c>
      <c r="E23" s="180">
        <v>0.5</v>
      </c>
      <c r="F23" s="180">
        <v>0.1</v>
      </c>
      <c r="G23" s="180">
        <v>10.1</v>
      </c>
      <c r="H23" s="180">
        <v>60</v>
      </c>
      <c r="I23" s="32" t="s">
        <v>39</v>
      </c>
    </row>
    <row r="24" spans="1:9" ht="15" customHeight="1">
      <c r="A24" s="45" t="s">
        <v>40</v>
      </c>
      <c r="B24" s="45"/>
      <c r="C24" s="46"/>
      <c r="D24" s="47"/>
      <c r="E24" s="48">
        <f>E8+E12+E13+E16+E17+E23</f>
        <v>6.4799999999999995</v>
      </c>
      <c r="F24" s="48">
        <f>F8+F12+F13+F16+F17+F23</f>
        <v>10.15</v>
      </c>
      <c r="G24" s="48">
        <f>G8+G12+G13+G16+G17+G23</f>
        <v>51.919999999999995</v>
      </c>
      <c r="H24" s="48">
        <f>H8+H12+H13+H16+H17+H23</f>
        <v>340.48</v>
      </c>
      <c r="I24" s="49"/>
    </row>
    <row r="25" spans="1:9" ht="15">
      <c r="A25" s="47" t="s">
        <v>41</v>
      </c>
      <c r="B25" s="47"/>
      <c r="C25" s="46"/>
      <c r="D25" s="47"/>
      <c r="E25" s="50"/>
      <c r="F25" s="50"/>
      <c r="G25" s="51"/>
      <c r="H25" s="51"/>
      <c r="I25" s="49"/>
    </row>
    <row r="26" spans="1:9" ht="30">
      <c r="A26" s="115"/>
      <c r="B26" s="65" t="s">
        <v>42</v>
      </c>
      <c r="C26" s="66"/>
      <c r="D26" s="72" t="s">
        <v>30</v>
      </c>
      <c r="E26" s="75">
        <v>4.3</v>
      </c>
      <c r="F26" s="75">
        <v>5.47</v>
      </c>
      <c r="G26" s="76">
        <v>8.17</v>
      </c>
      <c r="H26" s="76">
        <v>94.55</v>
      </c>
      <c r="I26" s="72" t="s">
        <v>43</v>
      </c>
    </row>
    <row r="27" spans="1:9" ht="15" customHeight="1">
      <c r="A27" s="64"/>
      <c r="B27" s="73" t="s">
        <v>44</v>
      </c>
      <c r="C27" s="66">
        <v>19</v>
      </c>
      <c r="D27" s="118"/>
      <c r="E27" s="67">
        <v>1.97</v>
      </c>
      <c r="F27" s="67">
        <v>1.35</v>
      </c>
      <c r="G27" s="68">
        <v>0</v>
      </c>
      <c r="H27" s="68">
        <v>19.03</v>
      </c>
      <c r="I27" s="69"/>
    </row>
    <row r="28" spans="1:9" ht="15">
      <c r="A28" s="64"/>
      <c r="B28" s="73" t="s">
        <v>45</v>
      </c>
      <c r="C28" s="66">
        <v>22</v>
      </c>
      <c r="D28" s="118"/>
      <c r="E28" s="182">
        <v>1.51</v>
      </c>
      <c r="F28" s="182">
        <v>1.04</v>
      </c>
      <c r="G28" s="182">
        <v>0.08</v>
      </c>
      <c r="H28" s="182">
        <v>14.71</v>
      </c>
      <c r="I28" s="69"/>
    </row>
    <row r="29" spans="1:9" ht="15">
      <c r="A29" s="119"/>
      <c r="B29" s="73" t="s">
        <v>353</v>
      </c>
      <c r="C29" s="177">
        <v>60</v>
      </c>
      <c r="D29" s="118"/>
      <c r="E29" s="67">
        <v>0.39</v>
      </c>
      <c r="F29" s="67">
        <v>0.11</v>
      </c>
      <c r="G29" s="68">
        <v>5.05</v>
      </c>
      <c r="H29" s="68">
        <v>21.75</v>
      </c>
      <c r="I29" s="69"/>
    </row>
    <row r="30" spans="1:9" ht="15">
      <c r="A30" s="64"/>
      <c r="B30" s="73" t="s">
        <v>47</v>
      </c>
      <c r="C30" s="66">
        <v>40</v>
      </c>
      <c r="D30" s="72"/>
      <c r="E30" s="67">
        <v>0.07</v>
      </c>
      <c r="F30" s="67">
        <v>0.02</v>
      </c>
      <c r="G30" s="68">
        <v>1.76</v>
      </c>
      <c r="H30" s="68">
        <v>7.16</v>
      </c>
      <c r="I30" s="69"/>
    </row>
    <row r="31" spans="1:9" ht="15">
      <c r="A31" s="64"/>
      <c r="B31" s="73" t="s">
        <v>48</v>
      </c>
      <c r="C31" s="78" t="s">
        <v>372</v>
      </c>
      <c r="D31" s="118"/>
      <c r="E31" s="67">
        <v>0.05</v>
      </c>
      <c r="F31" s="67">
        <v>0</v>
      </c>
      <c r="G31" s="68">
        <v>0.36</v>
      </c>
      <c r="H31" s="68">
        <v>1.3</v>
      </c>
      <c r="I31" s="69"/>
    </row>
    <row r="32" spans="1:9" ht="15">
      <c r="A32" s="64"/>
      <c r="B32" s="73" t="s">
        <v>50</v>
      </c>
      <c r="C32" s="78" t="s">
        <v>372</v>
      </c>
      <c r="D32" s="118"/>
      <c r="E32" s="67">
        <v>0.05</v>
      </c>
      <c r="F32" s="67">
        <v>0</v>
      </c>
      <c r="G32" s="68">
        <v>0.37</v>
      </c>
      <c r="H32" s="68">
        <v>1.34</v>
      </c>
      <c r="I32" s="69"/>
    </row>
    <row r="33" spans="1:9" ht="15">
      <c r="A33" s="64"/>
      <c r="B33" s="73" t="s">
        <v>51</v>
      </c>
      <c r="C33" s="66">
        <v>4</v>
      </c>
      <c r="D33" s="72"/>
      <c r="E33" s="67">
        <v>0.12</v>
      </c>
      <c r="F33" s="67">
        <v>0</v>
      </c>
      <c r="G33" s="68">
        <v>0.45</v>
      </c>
      <c r="H33" s="68">
        <v>1.94</v>
      </c>
      <c r="I33" s="69"/>
    </row>
    <row r="34" spans="1:9" ht="15">
      <c r="A34" s="64"/>
      <c r="B34" s="73" t="s">
        <v>19</v>
      </c>
      <c r="C34" s="66">
        <v>2</v>
      </c>
      <c r="D34" s="118"/>
      <c r="E34" s="67">
        <v>0.01</v>
      </c>
      <c r="F34" s="67">
        <v>1.65</v>
      </c>
      <c r="G34" s="68">
        <v>0.01</v>
      </c>
      <c r="H34" s="68">
        <v>15</v>
      </c>
      <c r="I34" s="69"/>
    </row>
    <row r="35" spans="1:9" ht="15">
      <c r="A35" s="64"/>
      <c r="B35" s="73" t="s">
        <v>52</v>
      </c>
      <c r="C35" s="66">
        <v>1</v>
      </c>
      <c r="D35" s="72"/>
      <c r="E35" s="67">
        <v>0</v>
      </c>
      <c r="F35" s="67">
        <v>1</v>
      </c>
      <c r="G35" s="68">
        <v>0</v>
      </c>
      <c r="H35" s="68">
        <v>9</v>
      </c>
      <c r="I35" s="69"/>
    </row>
    <row r="36" spans="1:9" ht="15">
      <c r="A36" s="64"/>
      <c r="B36" s="73" t="s">
        <v>53</v>
      </c>
      <c r="C36" s="66">
        <v>8</v>
      </c>
      <c r="D36" s="117"/>
      <c r="E36" s="67">
        <v>0.13</v>
      </c>
      <c r="F36" s="67">
        <v>0.3</v>
      </c>
      <c r="G36" s="68">
        <v>0.11</v>
      </c>
      <c r="H36" s="68">
        <v>3.32</v>
      </c>
      <c r="I36" s="69"/>
    </row>
    <row r="37" spans="1:9" ht="15">
      <c r="A37" s="64"/>
      <c r="B37" s="73" t="s">
        <v>35</v>
      </c>
      <c r="C37" s="66">
        <v>110</v>
      </c>
      <c r="D37" s="72"/>
      <c r="E37" s="67">
        <v>0</v>
      </c>
      <c r="F37" s="67">
        <v>0</v>
      </c>
      <c r="G37" s="68">
        <v>0</v>
      </c>
      <c r="H37" s="68">
        <v>0</v>
      </c>
      <c r="I37" s="69"/>
    </row>
    <row r="38" spans="1:9" ht="20.25" customHeight="1">
      <c r="A38" s="64"/>
      <c r="B38" s="65" t="s">
        <v>54</v>
      </c>
      <c r="C38" s="66"/>
      <c r="D38" s="72" t="s">
        <v>355</v>
      </c>
      <c r="E38" s="180">
        <v>13.65</v>
      </c>
      <c r="F38" s="181">
        <v>8.92</v>
      </c>
      <c r="G38" s="181">
        <v>3.67</v>
      </c>
      <c r="H38" s="183">
        <v>137.26</v>
      </c>
      <c r="I38" s="69" t="s">
        <v>55</v>
      </c>
    </row>
    <row r="39" spans="1:9" ht="15">
      <c r="A39" s="64"/>
      <c r="B39" s="73" t="s">
        <v>44</v>
      </c>
      <c r="C39" s="66">
        <v>65</v>
      </c>
      <c r="D39" s="120"/>
      <c r="E39" s="30">
        <v>13.09</v>
      </c>
      <c r="F39" s="30">
        <v>6.88</v>
      </c>
      <c r="G39" s="31">
        <v>0</v>
      </c>
      <c r="H39" s="31">
        <v>104.48</v>
      </c>
      <c r="I39" s="69"/>
    </row>
    <row r="40" spans="1:9" ht="15">
      <c r="A40" s="64"/>
      <c r="B40" s="73" t="s">
        <v>48</v>
      </c>
      <c r="C40" s="78" t="s">
        <v>56</v>
      </c>
      <c r="D40" s="121"/>
      <c r="E40" s="30">
        <v>0.03</v>
      </c>
      <c r="F40" s="30">
        <v>0</v>
      </c>
      <c r="G40" s="31">
        <v>0.2</v>
      </c>
      <c r="H40" s="31">
        <v>0.84</v>
      </c>
      <c r="I40" s="69"/>
    </row>
    <row r="41" spans="1:9" ht="15">
      <c r="A41" s="64"/>
      <c r="B41" s="73" t="s">
        <v>50</v>
      </c>
      <c r="C41" s="66">
        <v>12</v>
      </c>
      <c r="D41" s="72"/>
      <c r="E41" s="30">
        <v>0.07</v>
      </c>
      <c r="F41" s="30">
        <v>0</v>
      </c>
      <c r="G41" s="31">
        <v>0.45</v>
      </c>
      <c r="H41" s="31">
        <v>2</v>
      </c>
      <c r="I41" s="69"/>
    </row>
    <row r="42" spans="1:9" ht="15">
      <c r="A42" s="64"/>
      <c r="B42" s="73" t="s">
        <v>51</v>
      </c>
      <c r="C42" s="66">
        <v>4</v>
      </c>
      <c r="D42" s="72"/>
      <c r="E42" s="30">
        <v>0.12</v>
      </c>
      <c r="F42" s="30">
        <v>0</v>
      </c>
      <c r="G42" s="31">
        <v>0.46</v>
      </c>
      <c r="H42" s="31">
        <v>1.94</v>
      </c>
      <c r="I42" s="69"/>
    </row>
    <row r="43" spans="1:9" ht="15">
      <c r="A43" s="64"/>
      <c r="B43" s="73" t="s">
        <v>57</v>
      </c>
      <c r="C43" s="66">
        <v>3</v>
      </c>
      <c r="D43" s="72"/>
      <c r="E43" s="30">
        <v>0.34</v>
      </c>
      <c r="F43" s="30">
        <v>0.04</v>
      </c>
      <c r="G43" s="31">
        <v>2.56</v>
      </c>
      <c r="H43" s="31">
        <v>10</v>
      </c>
      <c r="I43" s="69"/>
    </row>
    <row r="44" spans="1:9" ht="15">
      <c r="A44" s="64"/>
      <c r="B44" s="73" t="s">
        <v>52</v>
      </c>
      <c r="C44" s="66">
        <v>3</v>
      </c>
      <c r="D44" s="72"/>
      <c r="E44" s="30">
        <v>0</v>
      </c>
      <c r="F44" s="30">
        <v>2</v>
      </c>
      <c r="G44" s="31">
        <v>0</v>
      </c>
      <c r="H44" s="31">
        <v>18</v>
      </c>
      <c r="I44" s="69"/>
    </row>
    <row r="45" spans="1:9" ht="15">
      <c r="A45" s="64"/>
      <c r="B45" s="73" t="s">
        <v>35</v>
      </c>
      <c r="C45" s="66">
        <v>20</v>
      </c>
      <c r="D45" s="72"/>
      <c r="E45" s="30">
        <v>0</v>
      </c>
      <c r="F45" s="30">
        <v>0</v>
      </c>
      <c r="G45" s="31">
        <v>0</v>
      </c>
      <c r="H45" s="31">
        <v>0</v>
      </c>
      <c r="I45" s="69"/>
    </row>
    <row r="46" spans="1:9" ht="18.75" customHeight="1">
      <c r="A46" s="64"/>
      <c r="B46" s="65" t="s">
        <v>300</v>
      </c>
      <c r="C46" s="66"/>
      <c r="D46" s="72" t="s">
        <v>359</v>
      </c>
      <c r="E46" s="75">
        <v>3.27</v>
      </c>
      <c r="F46" s="75">
        <v>2.64</v>
      </c>
      <c r="G46" s="76">
        <v>14.84</v>
      </c>
      <c r="H46" s="76">
        <v>96.2</v>
      </c>
      <c r="I46" s="69" t="s">
        <v>374</v>
      </c>
    </row>
    <row r="47" spans="1:9" ht="15">
      <c r="A47" s="64"/>
      <c r="B47" s="73" t="s">
        <v>59</v>
      </c>
      <c r="C47" s="66">
        <v>27</v>
      </c>
      <c r="D47" s="122"/>
      <c r="E47" s="179">
        <v>3.26</v>
      </c>
      <c r="F47" s="179">
        <v>0.16</v>
      </c>
      <c r="G47" s="184">
        <v>14.82</v>
      </c>
      <c r="H47" s="184">
        <v>73.8</v>
      </c>
      <c r="I47" s="123"/>
    </row>
    <row r="48" spans="1:9" ht="15">
      <c r="A48" s="64"/>
      <c r="B48" s="73" t="s">
        <v>19</v>
      </c>
      <c r="C48" s="66">
        <v>3</v>
      </c>
      <c r="D48" s="122"/>
      <c r="E48" s="30">
        <v>0.01</v>
      </c>
      <c r="F48" s="30">
        <v>2.48</v>
      </c>
      <c r="G48" s="31">
        <v>0.02</v>
      </c>
      <c r="H48" s="31">
        <v>22.4</v>
      </c>
      <c r="I48" s="123"/>
    </row>
    <row r="49" spans="1:9" ht="15">
      <c r="A49" s="64"/>
      <c r="B49" s="73" t="s">
        <v>35</v>
      </c>
      <c r="C49" s="66">
        <v>90</v>
      </c>
      <c r="D49" s="122"/>
      <c r="E49" s="179">
        <v>0</v>
      </c>
      <c r="F49" s="179">
        <v>0</v>
      </c>
      <c r="G49" s="184">
        <v>0</v>
      </c>
      <c r="H49" s="184">
        <v>0</v>
      </c>
      <c r="I49" s="123"/>
    </row>
    <row r="50" spans="1:9" ht="30">
      <c r="A50" s="64"/>
      <c r="B50" s="65" t="s">
        <v>60</v>
      </c>
      <c r="C50" s="66"/>
      <c r="D50" s="71" t="s">
        <v>330</v>
      </c>
      <c r="E50" s="75">
        <v>0.66</v>
      </c>
      <c r="F50" s="75">
        <v>2.04</v>
      </c>
      <c r="G50" s="76">
        <v>1.7</v>
      </c>
      <c r="H50" s="76">
        <v>29.43</v>
      </c>
      <c r="I50" s="69" t="s">
        <v>61</v>
      </c>
    </row>
    <row r="51" spans="1:9" ht="15">
      <c r="A51" s="64"/>
      <c r="B51" s="73" t="s">
        <v>62</v>
      </c>
      <c r="C51" s="66">
        <v>32</v>
      </c>
      <c r="D51" s="118"/>
      <c r="E51" s="67">
        <v>0.57</v>
      </c>
      <c r="F51" s="67">
        <v>0.03</v>
      </c>
      <c r="G51" s="68">
        <v>0.96</v>
      </c>
      <c r="H51" s="68">
        <v>8.02</v>
      </c>
      <c r="I51" s="69"/>
    </row>
    <row r="52" spans="1:9" ht="15">
      <c r="A52" s="64"/>
      <c r="B52" s="73" t="s">
        <v>50</v>
      </c>
      <c r="C52" s="66">
        <v>8</v>
      </c>
      <c r="D52" s="72"/>
      <c r="E52" s="67">
        <v>0.09</v>
      </c>
      <c r="F52" s="67">
        <v>0.01</v>
      </c>
      <c r="G52" s="68">
        <v>0.74</v>
      </c>
      <c r="H52" s="68">
        <v>3.41</v>
      </c>
      <c r="I52" s="69"/>
    </row>
    <row r="53" spans="1:9" ht="15">
      <c r="A53" s="64"/>
      <c r="B53" s="73" t="s">
        <v>52</v>
      </c>
      <c r="C53" s="66">
        <v>2</v>
      </c>
      <c r="D53" s="79"/>
      <c r="E53" s="67">
        <v>0</v>
      </c>
      <c r="F53" s="67">
        <v>2</v>
      </c>
      <c r="G53" s="68">
        <v>0</v>
      </c>
      <c r="H53" s="68">
        <v>18</v>
      </c>
      <c r="I53" s="69"/>
    </row>
    <row r="54" spans="1:9" ht="30">
      <c r="A54" s="64"/>
      <c r="B54" s="65" t="s">
        <v>99</v>
      </c>
      <c r="C54" s="66"/>
      <c r="D54" s="72" t="s">
        <v>30</v>
      </c>
      <c r="E54" s="75">
        <v>0.09</v>
      </c>
      <c r="F54" s="75">
        <v>0.09</v>
      </c>
      <c r="G54" s="76">
        <v>8.24</v>
      </c>
      <c r="H54" s="76">
        <v>34.7</v>
      </c>
      <c r="I54" s="69" t="s">
        <v>100</v>
      </c>
    </row>
    <row r="55" spans="1:9" ht="15">
      <c r="A55" s="64"/>
      <c r="B55" s="73" t="s">
        <v>101</v>
      </c>
      <c r="C55" s="66">
        <v>34</v>
      </c>
      <c r="D55" s="71"/>
      <c r="E55" s="67">
        <v>0.09</v>
      </c>
      <c r="F55" s="67">
        <v>0.09</v>
      </c>
      <c r="G55" s="68">
        <v>2.24</v>
      </c>
      <c r="H55" s="68">
        <v>10.7</v>
      </c>
      <c r="I55" s="69"/>
    </row>
    <row r="56" spans="1:9" ht="15">
      <c r="A56" s="64"/>
      <c r="B56" s="73" t="s">
        <v>33</v>
      </c>
      <c r="C56" s="66">
        <v>6</v>
      </c>
      <c r="D56" s="71"/>
      <c r="E56" s="67">
        <v>0</v>
      </c>
      <c r="F56" s="67">
        <v>0</v>
      </c>
      <c r="G56" s="68">
        <v>6</v>
      </c>
      <c r="H56" s="68">
        <v>24</v>
      </c>
      <c r="I56" s="69"/>
    </row>
    <row r="57" spans="1:9" ht="15">
      <c r="A57" s="64"/>
      <c r="B57" s="73" t="s">
        <v>35</v>
      </c>
      <c r="C57" s="66">
        <v>160</v>
      </c>
      <c r="D57" s="71"/>
      <c r="E57" s="67">
        <v>0</v>
      </c>
      <c r="F57" s="67">
        <v>0</v>
      </c>
      <c r="G57" s="68">
        <v>0</v>
      </c>
      <c r="H57" s="68">
        <v>0</v>
      </c>
      <c r="I57" s="69"/>
    </row>
    <row r="58" spans="1:9" ht="20.25" customHeight="1">
      <c r="A58" s="64"/>
      <c r="B58" s="65" t="s">
        <v>65</v>
      </c>
      <c r="C58" s="66">
        <v>20</v>
      </c>
      <c r="D58" s="71" t="s">
        <v>66</v>
      </c>
      <c r="E58" s="75">
        <v>1.52</v>
      </c>
      <c r="F58" s="75">
        <v>0.16</v>
      </c>
      <c r="G58" s="76">
        <v>9.8</v>
      </c>
      <c r="H58" s="76">
        <v>47</v>
      </c>
      <c r="I58" s="69" t="s">
        <v>67</v>
      </c>
    </row>
    <row r="59" spans="1:9" ht="20.25" customHeight="1">
      <c r="A59" s="18"/>
      <c r="B59" s="27" t="s">
        <v>68</v>
      </c>
      <c r="C59" s="34">
        <v>28</v>
      </c>
      <c r="D59" s="35" t="s">
        <v>69</v>
      </c>
      <c r="E59" s="180">
        <v>1.57</v>
      </c>
      <c r="F59" s="180">
        <v>0.31</v>
      </c>
      <c r="G59" s="181">
        <v>13.8</v>
      </c>
      <c r="H59" s="181">
        <v>65</v>
      </c>
      <c r="I59" s="32" t="s">
        <v>70</v>
      </c>
    </row>
    <row r="60" spans="1:9" ht="15">
      <c r="A60" s="45" t="s">
        <v>71</v>
      </c>
      <c r="B60" s="45"/>
      <c r="C60" s="46"/>
      <c r="D60" s="47"/>
      <c r="E60" s="48">
        <f>E26+E38+E46+E50+E54+E58+E59</f>
        <v>25.06</v>
      </c>
      <c r="F60" s="48">
        <f>F26+F38+F46+F50+F54+F58+F59</f>
        <v>19.63</v>
      </c>
      <c r="G60" s="48">
        <f>G26+G38+G46+G50+G54+G58+G59</f>
        <v>60.22</v>
      </c>
      <c r="H60" s="48">
        <f>H26+H38+H46+H50+H54+H58+H59</f>
        <v>504.14</v>
      </c>
      <c r="I60" s="49"/>
    </row>
    <row r="61" spans="1:9" ht="15">
      <c r="A61" s="47" t="s">
        <v>72</v>
      </c>
      <c r="B61" s="47"/>
      <c r="C61" s="46"/>
      <c r="D61" s="47"/>
      <c r="E61" s="53"/>
      <c r="F61" s="53"/>
      <c r="G61" s="54"/>
      <c r="H61" s="54" t="s">
        <v>381</v>
      </c>
      <c r="I61" s="49"/>
    </row>
    <row r="62" spans="1:9" ht="29.25">
      <c r="A62" s="64"/>
      <c r="B62" s="65" t="s">
        <v>73</v>
      </c>
      <c r="C62" s="70"/>
      <c r="D62" s="71" t="s">
        <v>22</v>
      </c>
      <c r="E62" s="75">
        <v>3.42</v>
      </c>
      <c r="F62" s="75">
        <v>3.52</v>
      </c>
      <c r="G62" s="76">
        <v>21.68</v>
      </c>
      <c r="H62" s="76">
        <v>128.08</v>
      </c>
      <c r="I62" s="72" t="s">
        <v>74</v>
      </c>
    </row>
    <row r="63" spans="1:9" ht="15">
      <c r="A63" s="64"/>
      <c r="B63" s="73" t="s">
        <v>57</v>
      </c>
      <c r="C63" s="66" t="s">
        <v>75</v>
      </c>
      <c r="D63" s="74"/>
      <c r="E63" s="67">
        <v>2.94</v>
      </c>
      <c r="F63" s="67">
        <v>0.14</v>
      </c>
      <c r="G63" s="68">
        <v>15.87</v>
      </c>
      <c r="H63" s="68">
        <v>72.46</v>
      </c>
      <c r="I63" s="69"/>
    </row>
    <row r="64" spans="1:9" ht="15">
      <c r="A64" s="64"/>
      <c r="B64" s="73" t="s">
        <v>76</v>
      </c>
      <c r="C64" s="66">
        <v>15</v>
      </c>
      <c r="D64" s="74"/>
      <c r="E64" s="67">
        <v>0.18</v>
      </c>
      <c r="F64" s="67">
        <v>0.11</v>
      </c>
      <c r="G64" s="68">
        <v>0.76</v>
      </c>
      <c r="H64" s="68">
        <v>4.75</v>
      </c>
      <c r="I64" s="69"/>
    </row>
    <row r="65" spans="1:9" ht="15">
      <c r="A65" s="64"/>
      <c r="B65" s="73" t="s">
        <v>45</v>
      </c>
      <c r="C65" s="66">
        <v>5</v>
      </c>
      <c r="D65" s="77"/>
      <c r="E65" s="67">
        <v>0.29</v>
      </c>
      <c r="F65" s="67">
        <v>0.21</v>
      </c>
      <c r="G65" s="68">
        <v>0.03</v>
      </c>
      <c r="H65" s="68">
        <v>3.17</v>
      </c>
      <c r="I65" s="69"/>
    </row>
    <row r="66" spans="1:9" ht="15">
      <c r="A66" s="64"/>
      <c r="B66" s="73" t="s">
        <v>33</v>
      </c>
      <c r="C66" s="66">
        <v>5</v>
      </c>
      <c r="D66" s="77"/>
      <c r="E66" s="67">
        <v>0</v>
      </c>
      <c r="F66" s="67">
        <v>0</v>
      </c>
      <c r="G66" s="68">
        <v>5</v>
      </c>
      <c r="H66" s="68">
        <v>20</v>
      </c>
      <c r="I66" s="69"/>
    </row>
    <row r="67" spans="1:9" ht="15">
      <c r="A67" s="64"/>
      <c r="B67" s="73" t="s">
        <v>77</v>
      </c>
      <c r="C67" s="66">
        <v>0.7</v>
      </c>
      <c r="D67" s="77"/>
      <c r="E67" s="67">
        <v>0</v>
      </c>
      <c r="F67" s="67">
        <v>0</v>
      </c>
      <c r="G67" s="68">
        <v>0</v>
      </c>
      <c r="H67" s="68">
        <v>0</v>
      </c>
      <c r="I67" s="69"/>
    </row>
    <row r="68" spans="1:9" ht="15">
      <c r="A68" s="64"/>
      <c r="B68" s="73" t="s">
        <v>19</v>
      </c>
      <c r="C68" s="66">
        <v>2.5</v>
      </c>
      <c r="D68" s="77"/>
      <c r="E68" s="67">
        <v>0.01</v>
      </c>
      <c r="F68" s="67">
        <v>2.06</v>
      </c>
      <c r="G68" s="68">
        <v>0.02</v>
      </c>
      <c r="H68" s="68">
        <v>18.7</v>
      </c>
      <c r="I68" s="69"/>
    </row>
    <row r="69" spans="1:9" ht="15">
      <c r="A69" s="64"/>
      <c r="B69" s="73" t="s">
        <v>52</v>
      </c>
      <c r="C69" s="66">
        <v>1</v>
      </c>
      <c r="D69" s="77"/>
      <c r="E69" s="67">
        <v>0</v>
      </c>
      <c r="F69" s="67">
        <v>1</v>
      </c>
      <c r="G69" s="68">
        <v>0</v>
      </c>
      <c r="H69" s="68">
        <v>9</v>
      </c>
      <c r="I69" s="69"/>
    </row>
    <row r="70" spans="1:9" ht="30">
      <c r="A70" s="18"/>
      <c r="B70" s="27" t="s">
        <v>78</v>
      </c>
      <c r="C70" s="34">
        <v>150</v>
      </c>
      <c r="D70" s="35" t="s">
        <v>30</v>
      </c>
      <c r="E70" s="75">
        <v>4.35</v>
      </c>
      <c r="F70" s="75">
        <v>3.77</v>
      </c>
      <c r="G70" s="76">
        <v>6.03</v>
      </c>
      <c r="H70" s="76">
        <v>80</v>
      </c>
      <c r="I70" s="32" t="s">
        <v>79</v>
      </c>
    </row>
    <row r="71" spans="1:9" ht="15">
      <c r="A71" s="55" t="s">
        <v>80</v>
      </c>
      <c r="B71" s="55"/>
      <c r="C71" s="56"/>
      <c r="D71" s="47"/>
      <c r="E71" s="48">
        <f>E62+E70</f>
        <v>7.77</v>
      </c>
      <c r="F71" s="48">
        <f>F62+F70</f>
        <v>7.29</v>
      </c>
      <c r="G71" s="48">
        <f>G62+G70</f>
        <v>27.71</v>
      </c>
      <c r="H71" s="48">
        <f>H62+H70</f>
        <v>208.08</v>
      </c>
      <c r="I71" s="52"/>
    </row>
    <row r="72" spans="1:9" ht="15">
      <c r="A72" s="57" t="s">
        <v>81</v>
      </c>
      <c r="B72" s="57"/>
      <c r="C72" s="58"/>
      <c r="D72" s="59"/>
      <c r="E72" s="48">
        <f>E24+E60+E71</f>
        <v>39.31</v>
      </c>
      <c r="F72" s="48">
        <f>F24+F60+F71</f>
        <v>37.07</v>
      </c>
      <c r="G72" s="48">
        <f>G24+G60+G71</f>
        <v>139.85</v>
      </c>
      <c r="H72" s="48">
        <f>H24+H60+H71</f>
        <v>1052.7</v>
      </c>
      <c r="I72" s="52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8" sqref="A8:I70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9" ht="15">
      <c r="A1" s="2" t="s">
        <v>1</v>
      </c>
      <c r="B1" s="2"/>
      <c r="C1" s="2"/>
      <c r="D1" s="2"/>
      <c r="E1" s="2"/>
      <c r="F1" s="2"/>
      <c r="G1" s="3"/>
      <c r="H1" s="3"/>
      <c r="I1" s="4"/>
    </row>
    <row r="2" spans="1:9" ht="15">
      <c r="A2" s="2" t="s">
        <v>160</v>
      </c>
      <c r="B2" s="2"/>
      <c r="C2" s="2"/>
      <c r="D2" s="2"/>
      <c r="E2" s="2"/>
      <c r="F2" s="2"/>
      <c r="G2" s="2"/>
      <c r="H2" s="2"/>
      <c r="I2" s="4"/>
    </row>
    <row r="3" spans="1:9" ht="15" customHeight="1">
      <c r="A3" s="193" t="s">
        <v>82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</row>
    <row r="4" spans="1:9" ht="15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</row>
    <row r="5" spans="1:9" ht="15">
      <c r="A5" s="39" t="s">
        <v>175</v>
      </c>
      <c r="B5" s="39"/>
      <c r="C5" s="39"/>
      <c r="D5" s="43"/>
      <c r="E5" s="43"/>
      <c r="F5" s="43"/>
      <c r="G5" s="43"/>
      <c r="H5" s="43"/>
      <c r="I5" s="43"/>
    </row>
    <row r="6" spans="1:9" ht="15">
      <c r="A6" s="99" t="s">
        <v>230</v>
      </c>
      <c r="B6" s="39"/>
      <c r="C6" s="39"/>
      <c r="D6" s="43"/>
      <c r="E6" s="43"/>
      <c r="F6" s="43"/>
      <c r="G6" s="43"/>
      <c r="H6" s="43"/>
      <c r="I6" s="43"/>
    </row>
    <row r="7" spans="1:9" ht="15">
      <c r="A7" s="39" t="s">
        <v>14</v>
      </c>
      <c r="B7" s="97"/>
      <c r="C7" s="97"/>
      <c r="D7" s="98"/>
      <c r="E7" s="82"/>
      <c r="F7" s="82"/>
      <c r="G7" s="51"/>
      <c r="H7" s="51"/>
      <c r="I7" s="49"/>
    </row>
    <row r="8" spans="1:9" ht="30">
      <c r="A8" s="64"/>
      <c r="B8" s="65" t="s">
        <v>231</v>
      </c>
      <c r="C8" s="66"/>
      <c r="D8" s="71" t="s">
        <v>371</v>
      </c>
      <c r="E8" s="75">
        <v>3.86</v>
      </c>
      <c r="F8" s="75">
        <v>4.2</v>
      </c>
      <c r="G8" s="76">
        <v>19.91</v>
      </c>
      <c r="H8" s="76">
        <v>116.68</v>
      </c>
      <c r="I8" s="69" t="s">
        <v>232</v>
      </c>
    </row>
    <row r="9" spans="1:9" ht="15">
      <c r="A9" s="64"/>
      <c r="B9" s="73" t="s">
        <v>18</v>
      </c>
      <c r="C9" s="66">
        <v>13</v>
      </c>
      <c r="D9" s="71"/>
      <c r="E9" s="67">
        <v>1.36</v>
      </c>
      <c r="F9" s="67">
        <v>0.1</v>
      </c>
      <c r="G9" s="68">
        <v>10.1</v>
      </c>
      <c r="H9" s="68">
        <v>31.13</v>
      </c>
      <c r="I9" s="69"/>
    </row>
    <row r="10" spans="1:9" ht="15" customHeight="1">
      <c r="A10" s="64"/>
      <c r="B10" s="73" t="s">
        <v>76</v>
      </c>
      <c r="C10" s="66">
        <v>140</v>
      </c>
      <c r="D10" s="71"/>
      <c r="E10" s="67">
        <v>2.49</v>
      </c>
      <c r="F10" s="67">
        <v>1.74</v>
      </c>
      <c r="G10" s="68">
        <v>6.79</v>
      </c>
      <c r="H10" s="68">
        <v>51.15</v>
      </c>
      <c r="I10" s="69"/>
    </row>
    <row r="11" spans="1:9" ht="15">
      <c r="A11" s="134"/>
      <c r="B11" s="73" t="s">
        <v>33</v>
      </c>
      <c r="C11" s="66">
        <v>3</v>
      </c>
      <c r="D11" s="71"/>
      <c r="E11" s="67">
        <v>0</v>
      </c>
      <c r="F11" s="67">
        <v>0</v>
      </c>
      <c r="G11" s="68">
        <v>3</v>
      </c>
      <c r="H11" s="68">
        <v>12</v>
      </c>
      <c r="I11" s="69"/>
    </row>
    <row r="12" spans="1:9" ht="15" customHeight="1">
      <c r="A12" s="64" t="s">
        <v>285</v>
      </c>
      <c r="B12" s="73" t="s">
        <v>19</v>
      </c>
      <c r="C12" s="66">
        <v>3</v>
      </c>
      <c r="D12" s="71"/>
      <c r="E12" s="30">
        <v>0.01</v>
      </c>
      <c r="F12" s="30">
        <v>2.36</v>
      </c>
      <c r="G12" s="31">
        <v>0.02</v>
      </c>
      <c r="H12" s="31">
        <v>22.4</v>
      </c>
      <c r="I12" s="69"/>
    </row>
    <row r="13" spans="1:9" ht="15" customHeight="1">
      <c r="A13" s="64"/>
      <c r="B13" s="73" t="s">
        <v>35</v>
      </c>
      <c r="C13" s="66">
        <v>20</v>
      </c>
      <c r="D13" s="71"/>
      <c r="E13" s="67">
        <v>0</v>
      </c>
      <c r="F13" s="67">
        <v>0</v>
      </c>
      <c r="G13" s="68">
        <v>0</v>
      </c>
      <c r="H13" s="68">
        <v>0</v>
      </c>
      <c r="I13" s="69"/>
    </row>
    <row r="14" spans="1:9" ht="30">
      <c r="A14" s="119"/>
      <c r="B14" s="65" t="s">
        <v>24</v>
      </c>
      <c r="C14" s="78"/>
      <c r="D14" s="71" t="s">
        <v>25</v>
      </c>
      <c r="E14" s="75">
        <v>1.54</v>
      </c>
      <c r="F14" s="75">
        <v>4.29</v>
      </c>
      <c r="G14" s="76">
        <v>9.84</v>
      </c>
      <c r="H14" s="76">
        <v>84.4</v>
      </c>
      <c r="I14" s="69" t="s">
        <v>179</v>
      </c>
    </row>
    <row r="15" spans="1:9" ht="15">
      <c r="A15" s="141"/>
      <c r="B15" s="73" t="s">
        <v>27</v>
      </c>
      <c r="C15" s="78" t="s">
        <v>28</v>
      </c>
      <c r="D15" s="71"/>
      <c r="E15" s="67">
        <v>1.52</v>
      </c>
      <c r="F15" s="67">
        <v>0.16</v>
      </c>
      <c r="G15" s="68">
        <v>9.8</v>
      </c>
      <c r="H15" s="68">
        <v>47</v>
      </c>
      <c r="I15" s="69"/>
    </row>
    <row r="16" spans="1:9" ht="15">
      <c r="A16" s="64"/>
      <c r="B16" s="73" t="s">
        <v>19</v>
      </c>
      <c r="C16" s="66">
        <v>5</v>
      </c>
      <c r="D16" s="71"/>
      <c r="E16" s="67">
        <v>0.02</v>
      </c>
      <c r="F16" s="67">
        <v>4.13</v>
      </c>
      <c r="G16" s="68">
        <v>0.04</v>
      </c>
      <c r="H16" s="68">
        <v>37.4</v>
      </c>
      <c r="I16" s="69"/>
    </row>
    <row r="17" spans="1:9" ht="15">
      <c r="A17" s="160"/>
      <c r="B17" s="138" t="s">
        <v>174</v>
      </c>
      <c r="C17" s="166">
        <v>20</v>
      </c>
      <c r="D17" s="178" t="s">
        <v>66</v>
      </c>
      <c r="E17" s="75">
        <v>0.64</v>
      </c>
      <c r="F17" s="76">
        <v>0.56</v>
      </c>
      <c r="G17" s="76">
        <v>14.06</v>
      </c>
      <c r="H17" s="76">
        <v>64</v>
      </c>
      <c r="I17" s="69" t="s">
        <v>67</v>
      </c>
    </row>
    <row r="18" spans="1:9" ht="20.25" customHeight="1">
      <c r="A18" s="64"/>
      <c r="B18" s="65" t="s">
        <v>87</v>
      </c>
      <c r="C18" s="66"/>
      <c r="D18" s="71" t="s">
        <v>30</v>
      </c>
      <c r="E18" s="75">
        <v>2.8</v>
      </c>
      <c r="F18" s="75">
        <v>2.37</v>
      </c>
      <c r="G18" s="76">
        <v>12.34</v>
      </c>
      <c r="H18" s="76">
        <v>75.02</v>
      </c>
      <c r="I18" s="69" t="s">
        <v>79</v>
      </c>
    </row>
    <row r="19" spans="1:9" ht="15" customHeight="1">
      <c r="A19" s="64"/>
      <c r="B19" s="73" t="s">
        <v>88</v>
      </c>
      <c r="C19" s="66">
        <v>1</v>
      </c>
      <c r="D19" s="71"/>
      <c r="E19" s="67">
        <v>0.95</v>
      </c>
      <c r="F19" s="67">
        <v>1.19</v>
      </c>
      <c r="G19" s="68">
        <v>0</v>
      </c>
      <c r="H19" s="68">
        <v>7.38</v>
      </c>
      <c r="I19" s="69"/>
    </row>
    <row r="20" spans="1:9" ht="15">
      <c r="A20" s="64"/>
      <c r="B20" s="73" t="s">
        <v>76</v>
      </c>
      <c r="C20" s="78" t="s">
        <v>337</v>
      </c>
      <c r="D20" s="71"/>
      <c r="E20" s="67">
        <v>1.85</v>
      </c>
      <c r="F20" s="67">
        <v>1.18</v>
      </c>
      <c r="G20" s="68">
        <v>6.34</v>
      </c>
      <c r="H20" s="68">
        <v>47.82</v>
      </c>
      <c r="I20" s="69"/>
    </row>
    <row r="21" spans="1:9" ht="15" customHeight="1">
      <c r="A21" s="64"/>
      <c r="B21" s="73" t="s">
        <v>33</v>
      </c>
      <c r="C21" s="66">
        <v>6</v>
      </c>
      <c r="D21" s="71"/>
      <c r="E21" s="67">
        <v>0</v>
      </c>
      <c r="F21" s="67">
        <v>0</v>
      </c>
      <c r="G21" s="68">
        <v>6</v>
      </c>
      <c r="H21" s="68">
        <v>24</v>
      </c>
      <c r="I21" s="69"/>
    </row>
    <row r="22" spans="1:9" ht="15" customHeight="1">
      <c r="A22" s="64"/>
      <c r="B22" s="73" t="s">
        <v>35</v>
      </c>
      <c r="C22" s="66">
        <v>20</v>
      </c>
      <c r="D22" s="71"/>
      <c r="E22" s="67">
        <v>0</v>
      </c>
      <c r="F22" s="67">
        <v>0</v>
      </c>
      <c r="G22" s="68">
        <v>0</v>
      </c>
      <c r="H22" s="68">
        <v>0</v>
      </c>
      <c r="I22" s="69"/>
    </row>
    <row r="23" spans="1:9" ht="15" customHeight="1">
      <c r="A23" s="22" t="s">
        <v>36</v>
      </c>
      <c r="B23" s="16"/>
      <c r="C23" s="90"/>
      <c r="D23" s="103"/>
      <c r="E23" s="30"/>
      <c r="F23" s="30"/>
      <c r="G23" s="31"/>
      <c r="H23" s="31"/>
      <c r="I23" s="32"/>
    </row>
    <row r="24" spans="1:9" ht="20.25" customHeight="1">
      <c r="A24" s="19"/>
      <c r="B24" s="27" t="s">
        <v>37</v>
      </c>
      <c r="C24" s="34">
        <v>100</v>
      </c>
      <c r="D24" s="35" t="s">
        <v>38</v>
      </c>
      <c r="E24" s="180">
        <v>0.5</v>
      </c>
      <c r="F24" s="180">
        <v>0.1</v>
      </c>
      <c r="G24" s="180">
        <v>10.1</v>
      </c>
      <c r="H24" s="180">
        <v>60</v>
      </c>
      <c r="I24" s="32" t="s">
        <v>39</v>
      </c>
    </row>
    <row r="25" spans="1:9" ht="15" customHeight="1">
      <c r="A25" s="55" t="s">
        <v>40</v>
      </c>
      <c r="B25" s="45"/>
      <c r="C25" s="80"/>
      <c r="D25" s="104"/>
      <c r="E25" s="48">
        <f>E8+E14+E17+E18+E24</f>
        <v>9.34</v>
      </c>
      <c r="F25" s="48">
        <f>F8+F14+F17+F18+F24</f>
        <v>11.520000000000001</v>
      </c>
      <c r="G25" s="48">
        <f>G8+G14+G17+G18+G24</f>
        <v>66.25</v>
      </c>
      <c r="H25" s="48">
        <f>H8+H14+H17+H18+H24</f>
        <v>400.1</v>
      </c>
      <c r="I25" s="49"/>
    </row>
    <row r="26" spans="1:9" ht="15">
      <c r="A26" s="89" t="s">
        <v>41</v>
      </c>
      <c r="B26" s="47"/>
      <c r="C26" s="46"/>
      <c r="D26" s="104"/>
      <c r="E26" s="82"/>
      <c r="F26" s="82"/>
      <c r="G26" s="51"/>
      <c r="H26" s="51"/>
      <c r="I26" s="49"/>
    </row>
    <row r="27" spans="1:9" ht="30">
      <c r="A27" s="64"/>
      <c r="B27" s="65" t="s">
        <v>223</v>
      </c>
      <c r="C27" s="66"/>
      <c r="D27" s="71" t="s">
        <v>30</v>
      </c>
      <c r="E27" s="75">
        <v>2.83</v>
      </c>
      <c r="F27" s="75">
        <v>5.54</v>
      </c>
      <c r="G27" s="76">
        <v>4.72</v>
      </c>
      <c r="H27" s="76">
        <v>70.47</v>
      </c>
      <c r="I27" s="69" t="s">
        <v>224</v>
      </c>
    </row>
    <row r="28" spans="1:9" ht="15" customHeight="1">
      <c r="A28" s="64"/>
      <c r="B28" s="73" t="s">
        <v>183</v>
      </c>
      <c r="C28" s="66">
        <v>19</v>
      </c>
      <c r="D28" s="146"/>
      <c r="E28" s="67">
        <v>1.95</v>
      </c>
      <c r="F28" s="67">
        <v>1.35</v>
      </c>
      <c r="G28" s="68">
        <v>0</v>
      </c>
      <c r="H28" s="68">
        <v>12.49</v>
      </c>
      <c r="I28" s="69"/>
    </row>
    <row r="29" spans="1:9" ht="15">
      <c r="A29" s="144"/>
      <c r="B29" s="73" t="s">
        <v>353</v>
      </c>
      <c r="C29" s="66">
        <v>60</v>
      </c>
      <c r="D29" s="146"/>
      <c r="E29" s="67">
        <v>0.45</v>
      </c>
      <c r="F29" s="67">
        <v>0.11</v>
      </c>
      <c r="G29" s="68">
        <v>2.05</v>
      </c>
      <c r="H29" s="68">
        <v>15.23</v>
      </c>
      <c r="I29" s="69"/>
    </row>
    <row r="30" spans="1:9" ht="15">
      <c r="A30" s="64"/>
      <c r="B30" s="73" t="s">
        <v>126</v>
      </c>
      <c r="C30" s="66">
        <v>36</v>
      </c>
      <c r="D30" s="71"/>
      <c r="E30" s="67">
        <v>0.05</v>
      </c>
      <c r="F30" s="67">
        <v>0.03</v>
      </c>
      <c r="G30" s="68">
        <v>1.02</v>
      </c>
      <c r="H30" s="68">
        <v>8.31</v>
      </c>
      <c r="I30" s="69"/>
    </row>
    <row r="31" spans="1:9" ht="15">
      <c r="A31" s="64"/>
      <c r="B31" s="73" t="s">
        <v>48</v>
      </c>
      <c r="C31" s="78" t="s">
        <v>372</v>
      </c>
      <c r="D31" s="146"/>
      <c r="E31" s="67">
        <v>0.05</v>
      </c>
      <c r="F31" s="67">
        <v>0</v>
      </c>
      <c r="G31" s="68">
        <v>0.4</v>
      </c>
      <c r="H31" s="68">
        <v>1.41</v>
      </c>
      <c r="I31" s="69"/>
    </row>
    <row r="32" spans="1:9" ht="15">
      <c r="A32" s="64"/>
      <c r="B32" s="73" t="s">
        <v>50</v>
      </c>
      <c r="C32" s="78" t="s">
        <v>372</v>
      </c>
      <c r="D32" s="146"/>
      <c r="E32" s="30">
        <v>0.07</v>
      </c>
      <c r="F32" s="30">
        <v>0</v>
      </c>
      <c r="G32" s="31">
        <v>0.45</v>
      </c>
      <c r="H32" s="31">
        <v>2</v>
      </c>
      <c r="I32" s="69"/>
    </row>
    <row r="33" spans="1:9" ht="15">
      <c r="A33" s="64"/>
      <c r="B33" s="73" t="s">
        <v>51</v>
      </c>
      <c r="C33" s="78" t="s">
        <v>132</v>
      </c>
      <c r="D33" s="146"/>
      <c r="E33" s="67">
        <v>0.08</v>
      </c>
      <c r="F33" s="67">
        <v>0</v>
      </c>
      <c r="G33" s="68">
        <v>0.45</v>
      </c>
      <c r="H33" s="68">
        <v>1.94</v>
      </c>
      <c r="I33" s="69"/>
    </row>
    <row r="34" spans="1:9" ht="15">
      <c r="A34" s="64"/>
      <c r="B34" s="73" t="s">
        <v>128</v>
      </c>
      <c r="C34" s="66">
        <v>1</v>
      </c>
      <c r="D34" s="71"/>
      <c r="E34" s="67">
        <v>0.05</v>
      </c>
      <c r="F34" s="67">
        <v>0</v>
      </c>
      <c r="G34" s="68">
        <v>0.24</v>
      </c>
      <c r="H34" s="68">
        <v>1.19</v>
      </c>
      <c r="I34" s="69"/>
    </row>
    <row r="35" spans="1:9" ht="15">
      <c r="A35" s="64"/>
      <c r="B35" s="73" t="s">
        <v>53</v>
      </c>
      <c r="C35" s="66">
        <v>8</v>
      </c>
      <c r="D35" s="71"/>
      <c r="E35" s="67">
        <v>0.12</v>
      </c>
      <c r="F35" s="67">
        <v>0.4</v>
      </c>
      <c r="G35" s="68">
        <v>0.1</v>
      </c>
      <c r="H35" s="68">
        <v>3.32</v>
      </c>
      <c r="I35" s="69"/>
    </row>
    <row r="36" spans="1:9" ht="15">
      <c r="A36" s="64"/>
      <c r="B36" s="73" t="s">
        <v>19</v>
      </c>
      <c r="C36" s="78" t="s">
        <v>116</v>
      </c>
      <c r="D36" s="71"/>
      <c r="E36" s="67">
        <v>0.01</v>
      </c>
      <c r="F36" s="67">
        <v>1.65</v>
      </c>
      <c r="G36" s="68">
        <v>0.01</v>
      </c>
      <c r="H36" s="68">
        <v>10.79</v>
      </c>
      <c r="I36" s="69"/>
    </row>
    <row r="37" spans="1:9" ht="15">
      <c r="A37" s="64"/>
      <c r="B37" s="73" t="s">
        <v>52</v>
      </c>
      <c r="C37" s="78" t="s">
        <v>116</v>
      </c>
      <c r="D37" s="71"/>
      <c r="E37" s="30">
        <v>0</v>
      </c>
      <c r="F37" s="30">
        <v>2</v>
      </c>
      <c r="G37" s="31">
        <v>0</v>
      </c>
      <c r="H37" s="31">
        <v>13.79</v>
      </c>
      <c r="I37" s="69"/>
    </row>
    <row r="38" spans="1:9" ht="15">
      <c r="A38" s="64"/>
      <c r="B38" s="73" t="s">
        <v>93</v>
      </c>
      <c r="C38" s="78" t="s">
        <v>225</v>
      </c>
      <c r="D38" s="71"/>
      <c r="E38" s="67">
        <v>0</v>
      </c>
      <c r="F38" s="67">
        <v>0</v>
      </c>
      <c r="G38" s="68">
        <v>0</v>
      </c>
      <c r="H38" s="68">
        <v>0</v>
      </c>
      <c r="I38" s="69"/>
    </row>
    <row r="39" spans="1:9" ht="30">
      <c r="A39" s="64"/>
      <c r="B39" s="65" t="s">
        <v>325</v>
      </c>
      <c r="C39" s="66"/>
      <c r="D39" s="163" t="s">
        <v>355</v>
      </c>
      <c r="E39" s="75">
        <v>9.41</v>
      </c>
      <c r="F39" s="75">
        <v>9.23</v>
      </c>
      <c r="G39" s="76">
        <v>2.66</v>
      </c>
      <c r="H39" s="76">
        <v>132.35</v>
      </c>
      <c r="I39" s="72" t="s">
        <v>343</v>
      </c>
    </row>
    <row r="40" spans="1:9" ht="15">
      <c r="A40" s="64"/>
      <c r="B40" s="73" t="s">
        <v>44</v>
      </c>
      <c r="C40" s="66">
        <v>75</v>
      </c>
      <c r="D40" s="71"/>
      <c r="E40" s="67">
        <v>0</v>
      </c>
      <c r="F40" s="67">
        <v>7.2</v>
      </c>
      <c r="G40" s="68">
        <v>0</v>
      </c>
      <c r="H40" s="68">
        <v>105.47</v>
      </c>
      <c r="I40" s="69"/>
    </row>
    <row r="41" spans="1:9" ht="15">
      <c r="A41" s="64"/>
      <c r="B41" s="73" t="s">
        <v>48</v>
      </c>
      <c r="C41" s="66">
        <v>3</v>
      </c>
      <c r="D41" s="71"/>
      <c r="E41" s="67">
        <v>0.01</v>
      </c>
      <c r="F41" s="67">
        <v>0</v>
      </c>
      <c r="G41" s="68">
        <v>0.1</v>
      </c>
      <c r="H41" s="68">
        <v>0.35</v>
      </c>
      <c r="I41" s="69"/>
    </row>
    <row r="42" spans="1:9" ht="15">
      <c r="A42" s="64"/>
      <c r="B42" s="73" t="s">
        <v>50</v>
      </c>
      <c r="C42" s="66">
        <v>3</v>
      </c>
      <c r="D42" s="71"/>
      <c r="E42" s="30">
        <v>0.01</v>
      </c>
      <c r="F42" s="30">
        <v>0</v>
      </c>
      <c r="G42" s="31">
        <v>0.11</v>
      </c>
      <c r="H42" s="31">
        <v>0.5</v>
      </c>
      <c r="I42" s="69"/>
    </row>
    <row r="43" spans="1:9" ht="15">
      <c r="A43" s="64"/>
      <c r="B43" s="73" t="s">
        <v>51</v>
      </c>
      <c r="C43" s="66">
        <v>3</v>
      </c>
      <c r="D43" s="71"/>
      <c r="E43" s="67">
        <v>0.09</v>
      </c>
      <c r="F43" s="67">
        <v>0</v>
      </c>
      <c r="G43" s="68">
        <v>0.33</v>
      </c>
      <c r="H43" s="68">
        <v>1.45</v>
      </c>
      <c r="I43" s="69"/>
    </row>
    <row r="44" spans="1:9" ht="15">
      <c r="A44" s="64"/>
      <c r="B44" s="73" t="s">
        <v>105</v>
      </c>
      <c r="C44" s="66">
        <v>2</v>
      </c>
      <c r="D44" s="71"/>
      <c r="E44" s="67">
        <v>0.22</v>
      </c>
      <c r="F44" s="67">
        <v>0.03</v>
      </c>
      <c r="G44" s="68">
        <v>2.12</v>
      </c>
      <c r="H44" s="68">
        <v>6.58</v>
      </c>
      <c r="I44" s="69"/>
    </row>
    <row r="45" spans="1:9" ht="15">
      <c r="A45" s="64"/>
      <c r="B45" s="73" t="s">
        <v>52</v>
      </c>
      <c r="C45" s="66">
        <v>2</v>
      </c>
      <c r="D45" s="71"/>
      <c r="E45" s="30">
        <v>0</v>
      </c>
      <c r="F45" s="30">
        <v>2</v>
      </c>
      <c r="G45" s="31">
        <v>0</v>
      </c>
      <c r="H45" s="31">
        <v>18</v>
      </c>
      <c r="I45" s="69"/>
    </row>
    <row r="46" spans="1:9" ht="28.5" customHeight="1">
      <c r="A46" s="64"/>
      <c r="B46" s="65" t="s">
        <v>326</v>
      </c>
      <c r="C46" s="66"/>
      <c r="D46" s="71" t="s">
        <v>38</v>
      </c>
      <c r="E46" s="75">
        <v>3.37</v>
      </c>
      <c r="F46" s="75">
        <v>2.69</v>
      </c>
      <c r="G46" s="76">
        <v>14.72</v>
      </c>
      <c r="H46" s="76">
        <v>93.9</v>
      </c>
      <c r="I46" s="69" t="s">
        <v>334</v>
      </c>
    </row>
    <row r="47" spans="1:9" ht="15">
      <c r="A47" s="64"/>
      <c r="B47" s="73" t="s">
        <v>192</v>
      </c>
      <c r="C47" s="66">
        <v>24</v>
      </c>
      <c r="D47" s="71"/>
      <c r="E47" s="67">
        <v>3.36</v>
      </c>
      <c r="F47" s="67">
        <v>0.21</v>
      </c>
      <c r="G47" s="68">
        <v>14.7</v>
      </c>
      <c r="H47" s="68">
        <v>71.5</v>
      </c>
      <c r="I47" s="69"/>
    </row>
    <row r="48" spans="1:9" ht="15">
      <c r="A48" s="64"/>
      <c r="B48" s="73" t="s">
        <v>35</v>
      </c>
      <c r="C48" s="66">
        <v>80</v>
      </c>
      <c r="D48" s="71"/>
      <c r="E48" s="67">
        <v>0</v>
      </c>
      <c r="F48" s="67">
        <v>0</v>
      </c>
      <c r="G48" s="68">
        <v>0</v>
      </c>
      <c r="H48" s="68">
        <v>0</v>
      </c>
      <c r="I48" s="69"/>
    </row>
    <row r="49" spans="1:9" ht="15">
      <c r="A49" s="64"/>
      <c r="B49" s="73" t="s">
        <v>19</v>
      </c>
      <c r="C49" s="66">
        <v>3</v>
      </c>
      <c r="D49" s="71"/>
      <c r="E49" s="30">
        <v>0.01</v>
      </c>
      <c r="F49" s="30">
        <v>2.48</v>
      </c>
      <c r="G49" s="31">
        <v>0.02</v>
      </c>
      <c r="H49" s="31">
        <v>22.4</v>
      </c>
      <c r="I49" s="69"/>
    </row>
    <row r="50" spans="1:9" ht="30">
      <c r="A50" s="64"/>
      <c r="B50" s="65" t="s">
        <v>198</v>
      </c>
      <c r="C50" s="66">
        <v>40</v>
      </c>
      <c r="D50" s="71" t="s">
        <v>330</v>
      </c>
      <c r="E50" s="75">
        <v>0.21</v>
      </c>
      <c r="F50" s="75">
        <v>0.02</v>
      </c>
      <c r="G50" s="76">
        <v>0.44</v>
      </c>
      <c r="H50" s="76">
        <v>3.41</v>
      </c>
      <c r="I50" s="69" t="s">
        <v>346</v>
      </c>
    </row>
    <row r="51" spans="1:9" ht="30">
      <c r="A51" s="64"/>
      <c r="B51" s="65" t="s">
        <v>378</v>
      </c>
      <c r="C51" s="66"/>
      <c r="D51" s="71" t="s">
        <v>30</v>
      </c>
      <c r="E51" s="75">
        <v>0.72</v>
      </c>
      <c r="F51" s="75">
        <v>0.04</v>
      </c>
      <c r="G51" s="76">
        <v>13.13</v>
      </c>
      <c r="H51" s="76">
        <v>56.4</v>
      </c>
      <c r="I51" s="69" t="s">
        <v>379</v>
      </c>
    </row>
    <row r="52" spans="1:9" ht="15">
      <c r="A52" s="64"/>
      <c r="B52" s="73" t="s">
        <v>64</v>
      </c>
      <c r="C52" s="66">
        <v>14</v>
      </c>
      <c r="D52" s="72"/>
      <c r="E52" s="67">
        <v>0.72</v>
      </c>
      <c r="F52" s="67">
        <v>0.04</v>
      </c>
      <c r="G52" s="68">
        <v>7.13</v>
      </c>
      <c r="H52" s="68">
        <v>32.4</v>
      </c>
      <c r="I52" s="69"/>
    </row>
    <row r="53" spans="1:9" ht="15">
      <c r="A53" s="64"/>
      <c r="B53" s="73" t="s">
        <v>33</v>
      </c>
      <c r="C53" s="66">
        <v>6</v>
      </c>
      <c r="D53" s="72"/>
      <c r="E53" s="67">
        <v>0</v>
      </c>
      <c r="F53" s="67">
        <v>0</v>
      </c>
      <c r="G53" s="68">
        <v>6</v>
      </c>
      <c r="H53" s="68">
        <v>24</v>
      </c>
      <c r="I53" s="69"/>
    </row>
    <row r="54" spans="1:9" ht="15">
      <c r="A54" s="64"/>
      <c r="B54" s="73" t="s">
        <v>35</v>
      </c>
      <c r="C54" s="66">
        <v>160</v>
      </c>
      <c r="D54" s="72"/>
      <c r="E54" s="67">
        <v>0</v>
      </c>
      <c r="F54" s="67">
        <v>0</v>
      </c>
      <c r="G54" s="68">
        <v>0</v>
      </c>
      <c r="H54" s="68">
        <v>0</v>
      </c>
      <c r="I54" s="69"/>
    </row>
    <row r="55" spans="1:9" ht="20.25" customHeight="1">
      <c r="A55" s="18"/>
      <c r="B55" s="27" t="s">
        <v>65</v>
      </c>
      <c r="C55" s="34">
        <v>20</v>
      </c>
      <c r="D55" s="35" t="s">
        <v>66</v>
      </c>
      <c r="E55" s="180">
        <v>1.52</v>
      </c>
      <c r="F55" s="180">
        <v>0.16</v>
      </c>
      <c r="G55" s="181">
        <v>9.8</v>
      </c>
      <c r="H55" s="181">
        <v>47</v>
      </c>
      <c r="I55" s="32" t="s">
        <v>67</v>
      </c>
    </row>
    <row r="56" spans="1:9" ht="20.25" customHeight="1">
      <c r="A56" s="18"/>
      <c r="B56" s="27" t="s">
        <v>68</v>
      </c>
      <c r="C56" s="34">
        <v>28</v>
      </c>
      <c r="D56" s="35" t="s">
        <v>69</v>
      </c>
      <c r="E56" s="180">
        <v>1.57</v>
      </c>
      <c r="F56" s="180">
        <v>0.31</v>
      </c>
      <c r="G56" s="181">
        <v>13.8</v>
      </c>
      <c r="H56" s="181">
        <v>65</v>
      </c>
      <c r="I56" s="32" t="s">
        <v>70</v>
      </c>
    </row>
    <row r="57" spans="1:9" ht="15">
      <c r="A57" s="55" t="s">
        <v>71</v>
      </c>
      <c r="B57" s="45"/>
      <c r="C57" s="80"/>
      <c r="D57" s="104"/>
      <c r="E57" s="48">
        <f>E27+E39+E46+E50+E51+E55+E56</f>
        <v>19.63</v>
      </c>
      <c r="F57" s="48">
        <f>F27+F39+F46+F50+F51+F55+F56</f>
        <v>17.99</v>
      </c>
      <c r="G57" s="48">
        <f>G27+G39+G46+G50+G51+G55+G56</f>
        <v>59.269999999999996</v>
      </c>
      <c r="H57" s="48">
        <f>H27+H39+H46+H50+H51+H55+H56</f>
        <v>468.53000000000003</v>
      </c>
      <c r="I57" s="49"/>
    </row>
    <row r="58" spans="1:9" ht="15">
      <c r="A58" s="89" t="s">
        <v>72</v>
      </c>
      <c r="B58" s="47"/>
      <c r="C58" s="46"/>
      <c r="D58" s="104"/>
      <c r="E58" s="82"/>
      <c r="F58" s="82"/>
      <c r="G58" s="51"/>
      <c r="H58" s="51"/>
      <c r="I58" s="49"/>
    </row>
    <row r="59" spans="1:9" ht="15">
      <c r="A59" s="149"/>
      <c r="B59" s="150" t="s">
        <v>333</v>
      </c>
      <c r="C59" s="151">
        <v>45</v>
      </c>
      <c r="D59" s="152" t="s">
        <v>365</v>
      </c>
      <c r="E59" s="188">
        <v>5.08</v>
      </c>
      <c r="F59" s="188">
        <v>4.6</v>
      </c>
      <c r="G59" s="189">
        <v>0.28</v>
      </c>
      <c r="H59" s="189">
        <v>63.8</v>
      </c>
      <c r="I59" s="153" t="s">
        <v>335</v>
      </c>
    </row>
    <row r="60" spans="1:9" ht="30">
      <c r="A60" s="64"/>
      <c r="B60" s="65" t="s">
        <v>237</v>
      </c>
      <c r="C60" s="66"/>
      <c r="D60" s="71" t="s">
        <v>322</v>
      </c>
      <c r="E60" s="75">
        <v>0.65</v>
      </c>
      <c r="F60" s="75">
        <v>2.53</v>
      </c>
      <c r="G60" s="76">
        <v>3.06</v>
      </c>
      <c r="H60" s="76">
        <v>37.84</v>
      </c>
      <c r="I60" s="69" t="s">
        <v>238</v>
      </c>
    </row>
    <row r="61" spans="1:9" ht="15">
      <c r="A61" s="64"/>
      <c r="B61" s="73" t="s">
        <v>47</v>
      </c>
      <c r="C61" s="66">
        <v>35</v>
      </c>
      <c r="D61" s="71"/>
      <c r="E61" s="67">
        <v>0.37</v>
      </c>
      <c r="F61" s="67">
        <v>0.52</v>
      </c>
      <c r="G61" s="68">
        <v>2.16</v>
      </c>
      <c r="H61" s="68">
        <v>13.94</v>
      </c>
      <c r="I61" s="69"/>
    </row>
    <row r="62" spans="1:9" ht="15">
      <c r="A62" s="64"/>
      <c r="B62" s="73" t="s">
        <v>195</v>
      </c>
      <c r="C62" s="66">
        <v>11</v>
      </c>
      <c r="D62" s="71"/>
      <c r="E62" s="67">
        <v>0.23</v>
      </c>
      <c r="F62" s="67">
        <v>0.01</v>
      </c>
      <c r="G62" s="68">
        <v>0.46</v>
      </c>
      <c r="H62" s="68">
        <v>3.9</v>
      </c>
      <c r="I62" s="69"/>
    </row>
    <row r="63" spans="1:9" ht="15">
      <c r="A63" s="64"/>
      <c r="B63" s="73" t="s">
        <v>50</v>
      </c>
      <c r="C63" s="66">
        <v>5</v>
      </c>
      <c r="D63" s="71"/>
      <c r="E63" s="67">
        <v>0.05</v>
      </c>
      <c r="F63" s="67">
        <v>0</v>
      </c>
      <c r="G63" s="68">
        <v>0.44</v>
      </c>
      <c r="H63" s="68">
        <v>2</v>
      </c>
      <c r="I63" s="69"/>
    </row>
    <row r="64" spans="1:9" ht="15">
      <c r="A64" s="64"/>
      <c r="B64" s="73" t="s">
        <v>239</v>
      </c>
      <c r="C64" s="66">
        <v>3</v>
      </c>
      <c r="D64" s="71"/>
      <c r="E64" s="30">
        <v>0</v>
      </c>
      <c r="F64" s="30">
        <v>2</v>
      </c>
      <c r="G64" s="31">
        <v>0</v>
      </c>
      <c r="H64" s="31">
        <v>18</v>
      </c>
      <c r="I64" s="69"/>
    </row>
    <row r="65" spans="1:9" ht="20.25" customHeight="1">
      <c r="A65" s="64"/>
      <c r="B65" s="65" t="s">
        <v>68</v>
      </c>
      <c r="C65" s="66">
        <v>20</v>
      </c>
      <c r="D65" s="71" t="s">
        <v>66</v>
      </c>
      <c r="E65" s="75">
        <v>1.12</v>
      </c>
      <c r="F65" s="75">
        <v>0.22</v>
      </c>
      <c r="G65" s="76">
        <v>9.9</v>
      </c>
      <c r="H65" s="76">
        <v>46</v>
      </c>
      <c r="I65" s="69" t="s">
        <v>70</v>
      </c>
    </row>
    <row r="66" spans="1:9" ht="20.25" customHeight="1">
      <c r="A66" s="64"/>
      <c r="B66" s="65" t="s">
        <v>138</v>
      </c>
      <c r="C66" s="66"/>
      <c r="D66" s="71" t="s">
        <v>30</v>
      </c>
      <c r="E66" s="75">
        <v>0</v>
      </c>
      <c r="F66" s="75">
        <v>0</v>
      </c>
      <c r="G66" s="76">
        <v>6.01</v>
      </c>
      <c r="H66" s="76">
        <v>24.04</v>
      </c>
      <c r="I66" s="69" t="s">
        <v>39</v>
      </c>
    </row>
    <row r="67" spans="1:9" ht="15">
      <c r="A67" s="64"/>
      <c r="B67" s="73" t="s">
        <v>32</v>
      </c>
      <c r="C67" s="66">
        <v>0.5</v>
      </c>
      <c r="D67" s="146"/>
      <c r="E67" s="67">
        <v>0</v>
      </c>
      <c r="F67" s="67">
        <v>0</v>
      </c>
      <c r="G67" s="68">
        <v>0</v>
      </c>
      <c r="H67" s="68">
        <v>0</v>
      </c>
      <c r="I67" s="69"/>
    </row>
    <row r="68" spans="1:9" ht="15">
      <c r="A68" s="64"/>
      <c r="B68" s="73" t="s">
        <v>33</v>
      </c>
      <c r="C68" s="66">
        <v>6</v>
      </c>
      <c r="D68" s="71"/>
      <c r="E68" s="67">
        <v>0</v>
      </c>
      <c r="F68" s="67">
        <v>0</v>
      </c>
      <c r="G68" s="68">
        <v>6.01</v>
      </c>
      <c r="H68" s="68">
        <v>24.04</v>
      </c>
      <c r="I68" s="69"/>
    </row>
    <row r="69" spans="1:9" ht="15">
      <c r="A69" s="64"/>
      <c r="B69" s="73" t="s">
        <v>35</v>
      </c>
      <c r="C69" s="66">
        <v>150</v>
      </c>
      <c r="D69" s="71"/>
      <c r="E69" s="67">
        <v>0</v>
      </c>
      <c r="F69" s="67">
        <v>0</v>
      </c>
      <c r="G69" s="68">
        <v>0</v>
      </c>
      <c r="H69" s="68">
        <v>0</v>
      </c>
      <c r="I69" s="69"/>
    </row>
    <row r="70" spans="1:9" ht="15">
      <c r="A70" s="55" t="s">
        <v>80</v>
      </c>
      <c r="B70" s="45"/>
      <c r="C70" s="80"/>
      <c r="D70" s="47"/>
      <c r="E70" s="48">
        <f>E59+E60+E65+E66</f>
        <v>6.8500000000000005</v>
      </c>
      <c r="F70" s="48">
        <f>F59+F60+F65+F66</f>
        <v>7.349999999999999</v>
      </c>
      <c r="G70" s="48">
        <f>G59+G60+G65+G66</f>
        <v>19.25</v>
      </c>
      <c r="H70" s="48">
        <f>H59+H60+H65+H66</f>
        <v>171.67999999999998</v>
      </c>
      <c r="I70" s="52"/>
    </row>
    <row r="71" spans="1:9" ht="15">
      <c r="A71" s="57" t="s">
        <v>81</v>
      </c>
      <c r="B71" s="86"/>
      <c r="C71" s="88"/>
      <c r="D71" s="59"/>
      <c r="E71" s="48">
        <f>E25+E57+E70</f>
        <v>35.82</v>
      </c>
      <c r="F71" s="48">
        <f>F25+F57+F70</f>
        <v>36.86</v>
      </c>
      <c r="G71" s="48">
        <f>G25+G57+G70</f>
        <v>144.76999999999998</v>
      </c>
      <c r="H71" s="48">
        <f>H25+H57+H70</f>
        <v>1040.3100000000002</v>
      </c>
      <c r="I71" s="52"/>
    </row>
    <row r="72" spans="1:9" ht="15">
      <c r="A72" s="57" t="s">
        <v>240</v>
      </c>
      <c r="B72" s="86"/>
      <c r="C72" s="88"/>
      <c r="D72" s="59"/>
      <c r="E72" s="48">
        <f>'Меню 1'!E72+'Меню 2'!E60+'Меню 3'!E75+'Меню 4'!E85+'Меню 5'!E71+'Меню 6'!E75+'Меню 7'!E68+'Меню 8'!E71+'Меню 9'!E77+'Меню 10'!E71</f>
        <v>376.74</v>
      </c>
      <c r="F72" s="48">
        <f>'Меню 1'!F72+'Меню 2'!F60+'Меню 3'!F75+'Меню 4'!F85+'Меню 5'!F71+'Меню 6'!F75+'Меню 7'!F68+'Меню 8'!F71+'Меню 9'!F77+'Меню 10'!F71</f>
        <v>368.11</v>
      </c>
      <c r="G72" s="48">
        <f>'Меню 1'!G72+'Меню 2'!G60+'Меню 3'!G75+'Меню 4'!G85+'Меню 5'!G71+'Меню 6'!G75+'Меню 7'!G68+'Меню 8'!G71+'Меню 9'!G77+'Меню 10'!G71</f>
        <v>1444.8</v>
      </c>
      <c r="H72" s="48">
        <f>'Меню 1'!H72+'Меню 2'!H60+'Меню 3'!H75+'Меню 4'!H85+'Меню 5'!H71+'Меню 6'!H75+'Меню 7'!H68+'Меню 8'!H71+'Меню 9'!H77+'Меню 10'!H71</f>
        <v>10501.751999999999</v>
      </c>
      <c r="I72" s="52"/>
    </row>
    <row r="73" spans="1:9" ht="28.5">
      <c r="A73" s="57" t="s">
        <v>241</v>
      </c>
      <c r="B73" s="86"/>
      <c r="C73" s="88"/>
      <c r="D73" s="59"/>
      <c r="E73" s="48">
        <f>E72/10</f>
        <v>37.674</v>
      </c>
      <c r="F73" s="48">
        <f>F72/10</f>
        <v>36.811</v>
      </c>
      <c r="G73" s="48">
        <f>G72/10</f>
        <v>144.48</v>
      </c>
      <c r="H73" s="48">
        <f>H72/10</f>
        <v>1050.1752</v>
      </c>
      <c r="I73" s="52"/>
    </row>
    <row r="75" spans="1:9" ht="15">
      <c r="A75" s="195" t="s">
        <v>242</v>
      </c>
      <c r="B75" s="195"/>
      <c r="C75" s="195"/>
      <c r="D75" s="195"/>
      <c r="E75" s="195"/>
      <c r="F75" s="195"/>
      <c r="G75" s="195"/>
      <c r="H75" s="195"/>
      <c r="I75" s="195"/>
    </row>
    <row r="76" spans="1:9" ht="15">
      <c r="A76" s="195" t="s">
        <v>243</v>
      </c>
      <c r="B76" s="195"/>
      <c r="C76" s="195"/>
      <c r="D76" s="195"/>
      <c r="E76" s="195"/>
      <c r="F76" s="195"/>
      <c r="G76" s="195"/>
      <c r="H76" s="195"/>
      <c r="I76" s="195"/>
    </row>
    <row r="77" spans="1:9" s="14" customFormat="1" ht="29.25" customHeight="1">
      <c r="A77" s="194" t="s">
        <v>244</v>
      </c>
      <c r="B77" s="194"/>
      <c r="C77" s="194"/>
      <c r="D77" s="194"/>
      <c r="E77" s="194"/>
      <c r="F77" s="194"/>
      <c r="G77" s="194"/>
      <c r="H77" s="194"/>
      <c r="I77" s="194"/>
    </row>
    <row r="78" spans="1:9" ht="29.25" customHeight="1">
      <c r="A78" s="194" t="s">
        <v>245</v>
      </c>
      <c r="B78" s="194"/>
      <c r="C78" s="194"/>
      <c r="D78" s="194"/>
      <c r="E78" s="194"/>
      <c r="F78" s="194"/>
      <c r="G78" s="194"/>
      <c r="H78" s="194"/>
      <c r="I78" s="194"/>
    </row>
    <row r="79" spans="1:9" ht="30" customHeight="1">
      <c r="A79" s="194" t="s">
        <v>246</v>
      </c>
      <c r="B79" s="194"/>
      <c r="C79" s="194"/>
      <c r="D79" s="194"/>
      <c r="E79" s="194"/>
      <c r="F79" s="194"/>
      <c r="G79" s="194"/>
      <c r="H79" s="194"/>
      <c r="I79" s="194"/>
    </row>
    <row r="80" spans="1:9" ht="29.25" customHeight="1">
      <c r="A80" s="194" t="s">
        <v>247</v>
      </c>
      <c r="B80" s="194"/>
      <c r="C80" s="194"/>
      <c r="D80" s="194"/>
      <c r="E80" s="194"/>
      <c r="F80" s="194"/>
      <c r="G80" s="194"/>
      <c r="H80" s="194"/>
      <c r="I80" s="194"/>
    </row>
    <row r="81" spans="1:9" ht="12.75" customHeight="1">
      <c r="A81" s="194" t="s">
        <v>248</v>
      </c>
      <c r="B81" s="194"/>
      <c r="C81" s="194"/>
      <c r="D81" s="194"/>
      <c r="E81" s="194"/>
      <c r="F81" s="194"/>
      <c r="G81" s="194"/>
      <c r="H81" s="194"/>
      <c r="I81" s="194"/>
    </row>
    <row r="82" spans="1:9" ht="30.75" customHeight="1">
      <c r="A82" s="194" t="s">
        <v>249</v>
      </c>
      <c r="B82" s="194"/>
      <c r="C82" s="194"/>
      <c r="D82" s="194"/>
      <c r="E82" s="194"/>
      <c r="F82" s="194"/>
      <c r="G82" s="194"/>
      <c r="H82" s="194"/>
      <c r="I82" s="194"/>
    </row>
    <row r="83" spans="1:9" ht="30.75" customHeight="1">
      <c r="A83" s="194" t="s">
        <v>250</v>
      </c>
      <c r="B83" s="194"/>
      <c r="C83" s="194"/>
      <c r="D83" s="194"/>
      <c r="E83" s="194"/>
      <c r="F83" s="194"/>
      <c r="G83" s="194"/>
      <c r="H83" s="194"/>
      <c r="I83" s="194"/>
    </row>
  </sheetData>
  <sheetProtection selectLockedCells="1" selectUnlockedCells="1"/>
  <mergeCells count="16">
    <mergeCell ref="A79:I79"/>
    <mergeCell ref="A80:I80"/>
    <mergeCell ref="A81:I81"/>
    <mergeCell ref="A82:I82"/>
    <mergeCell ref="A83:I83"/>
    <mergeCell ref="I3:I4"/>
    <mergeCell ref="A75:I75"/>
    <mergeCell ref="A76:I76"/>
    <mergeCell ref="A77:I77"/>
    <mergeCell ref="A78:I78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14.7109375" style="0" customWidth="1"/>
  </cols>
  <sheetData>
    <row r="1" spans="1:14" ht="15.75">
      <c r="A1" s="196" t="s">
        <v>284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30">
      <c r="A2" s="10"/>
      <c r="B2" s="10" t="s">
        <v>251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 t="s">
        <v>252</v>
      </c>
      <c r="N2" s="10" t="s">
        <v>253</v>
      </c>
    </row>
    <row r="3" spans="1:14" ht="15">
      <c r="A3" s="24" t="s">
        <v>254</v>
      </c>
      <c r="B3" s="25" t="s">
        <v>255</v>
      </c>
      <c r="C3" s="25">
        <v>165</v>
      </c>
      <c r="D3" s="25">
        <v>454</v>
      </c>
      <c r="E3" s="25">
        <v>339</v>
      </c>
      <c r="F3" s="25">
        <v>282</v>
      </c>
      <c r="G3" s="25">
        <v>290</v>
      </c>
      <c r="H3" s="25">
        <v>165</v>
      </c>
      <c r="I3" s="25">
        <v>410</v>
      </c>
      <c r="J3" s="25">
        <v>270</v>
      </c>
      <c r="K3" s="25">
        <v>245</v>
      </c>
      <c r="L3" s="25">
        <v>270</v>
      </c>
      <c r="M3" s="197">
        <f>C3+D3+E3+F3+G3+G4+H3+I3+I4+J3+K3+L3</f>
        <v>2930</v>
      </c>
      <c r="N3" s="197">
        <v>2930</v>
      </c>
    </row>
    <row r="4" spans="1:14" ht="13.5" customHeight="1">
      <c r="A4" s="24" t="s">
        <v>256</v>
      </c>
      <c r="B4" s="25" t="s">
        <v>257</v>
      </c>
      <c r="C4" s="25"/>
      <c r="D4" s="25"/>
      <c r="E4" s="25"/>
      <c r="F4" s="25"/>
      <c r="G4" s="25">
        <v>20</v>
      </c>
      <c r="H4" s="25"/>
      <c r="I4" s="25">
        <v>20</v>
      </c>
      <c r="J4" s="25"/>
      <c r="K4" s="25"/>
      <c r="L4" s="25"/>
      <c r="M4" s="197"/>
      <c r="N4" s="197"/>
    </row>
    <row r="5" spans="1:14" ht="15">
      <c r="A5" s="24" t="s">
        <v>258</v>
      </c>
      <c r="B5" s="25" t="s">
        <v>259</v>
      </c>
      <c r="C5" s="25"/>
      <c r="D5" s="25">
        <v>68</v>
      </c>
      <c r="E5" s="25"/>
      <c r="F5" s="25"/>
      <c r="G5" s="25">
        <v>70</v>
      </c>
      <c r="H5" s="25"/>
      <c r="I5" s="25">
        <v>62</v>
      </c>
      <c r="J5" s="25"/>
      <c r="K5" s="25">
        <v>30</v>
      </c>
      <c r="L5" s="25"/>
      <c r="M5" s="25">
        <f aca="true" t="shared" si="0" ref="M5:M14">C5+D5+E5+F5+G5+H5+I5+J5+K5+L5</f>
        <v>230</v>
      </c>
      <c r="N5" s="25">
        <v>230</v>
      </c>
    </row>
    <row r="6" spans="1:14" ht="15">
      <c r="A6" s="24" t="s">
        <v>260</v>
      </c>
      <c r="B6" s="25" t="s">
        <v>259</v>
      </c>
      <c r="C6" s="25">
        <v>8</v>
      </c>
      <c r="D6" s="25"/>
      <c r="E6" s="25"/>
      <c r="F6" s="25"/>
      <c r="G6" s="25">
        <v>12</v>
      </c>
      <c r="H6" s="25">
        <v>8</v>
      </c>
      <c r="I6" s="25">
        <v>21</v>
      </c>
      <c r="J6" s="25">
        <v>13</v>
      </c>
      <c r="K6" s="25">
        <v>8</v>
      </c>
      <c r="L6" s="25"/>
      <c r="M6" s="25">
        <f t="shared" si="0"/>
        <v>70</v>
      </c>
      <c r="N6" s="25">
        <v>70</v>
      </c>
    </row>
    <row r="7" spans="1:14" ht="15">
      <c r="A7" s="24" t="s">
        <v>261</v>
      </c>
      <c r="B7" s="25" t="s">
        <v>259</v>
      </c>
      <c r="C7" s="155">
        <v>12</v>
      </c>
      <c r="D7" s="155"/>
      <c r="E7" s="155"/>
      <c r="F7" s="155"/>
      <c r="G7" s="155"/>
      <c r="H7" s="155">
        <v>12</v>
      </c>
      <c r="I7" s="155"/>
      <c r="J7" s="155">
        <v>6</v>
      </c>
      <c r="K7" s="155"/>
      <c r="L7" s="155"/>
      <c r="M7" s="155">
        <f t="shared" si="0"/>
        <v>30</v>
      </c>
      <c r="N7" s="155">
        <v>30</v>
      </c>
    </row>
    <row r="8" spans="1:14" ht="15">
      <c r="A8" s="24" t="s">
        <v>262</v>
      </c>
      <c r="B8" s="25" t="s">
        <v>259</v>
      </c>
      <c r="C8" s="155">
        <v>84</v>
      </c>
      <c r="D8" s="155">
        <v>35</v>
      </c>
      <c r="E8" s="155"/>
      <c r="F8" s="155"/>
      <c r="G8" s="155">
        <v>84</v>
      </c>
      <c r="H8" s="155">
        <v>84</v>
      </c>
      <c r="I8" s="155">
        <v>84</v>
      </c>
      <c r="J8" s="155"/>
      <c r="K8" s="155">
        <v>65</v>
      </c>
      <c r="L8" s="155">
        <v>94</v>
      </c>
      <c r="M8" s="161">
        <f t="shared" si="0"/>
        <v>530</v>
      </c>
      <c r="N8" s="155">
        <v>530</v>
      </c>
    </row>
    <row r="9" spans="1:14" ht="15">
      <c r="A9" s="24" t="s">
        <v>263</v>
      </c>
      <c r="B9" s="25" t="s">
        <v>259</v>
      </c>
      <c r="C9" s="155"/>
      <c r="D9" s="155"/>
      <c r="E9" s="155">
        <v>85</v>
      </c>
      <c r="F9" s="155">
        <v>25</v>
      </c>
      <c r="G9" s="155"/>
      <c r="H9" s="155"/>
      <c r="I9" s="155"/>
      <c r="J9" s="155">
        <v>60</v>
      </c>
      <c r="K9" s="155"/>
      <c r="L9" s="155"/>
      <c r="M9" s="161">
        <f t="shared" si="0"/>
        <v>170</v>
      </c>
      <c r="N9" s="155">
        <v>170</v>
      </c>
    </row>
    <row r="10" spans="1:14" ht="15">
      <c r="A10" s="24" t="s">
        <v>264</v>
      </c>
      <c r="B10" s="25" t="s">
        <v>259</v>
      </c>
      <c r="C10" s="155"/>
      <c r="D10" s="155">
        <v>104</v>
      </c>
      <c r="E10" s="155"/>
      <c r="F10" s="155">
        <v>103</v>
      </c>
      <c r="G10" s="155"/>
      <c r="H10" s="155"/>
      <c r="I10" s="155"/>
      <c r="J10" s="155"/>
      <c r="K10" s="155">
        <v>103</v>
      </c>
      <c r="L10" s="155"/>
      <c r="M10" s="161">
        <f t="shared" si="0"/>
        <v>310</v>
      </c>
      <c r="N10" s="155">
        <v>310</v>
      </c>
    </row>
    <row r="11" spans="1:14" s="174" customFormat="1" ht="15">
      <c r="A11" s="24" t="s">
        <v>265</v>
      </c>
      <c r="B11" s="175" t="s">
        <v>259</v>
      </c>
      <c r="C11" s="175">
        <v>27</v>
      </c>
      <c r="D11" s="175">
        <v>6.5</v>
      </c>
      <c r="E11" s="175">
        <v>86</v>
      </c>
      <c r="F11" s="175">
        <v>8</v>
      </c>
      <c r="G11" s="175">
        <v>6.5</v>
      </c>
      <c r="H11" s="175">
        <v>5</v>
      </c>
      <c r="I11" s="175">
        <v>26</v>
      </c>
      <c r="J11" s="175">
        <v>4</v>
      </c>
      <c r="K11" s="175">
        <v>94</v>
      </c>
      <c r="L11" s="175">
        <v>45</v>
      </c>
      <c r="M11" s="161">
        <f t="shared" si="0"/>
        <v>308</v>
      </c>
      <c r="N11" s="175">
        <v>308</v>
      </c>
    </row>
    <row r="12" spans="1:14" ht="15">
      <c r="A12" s="24" t="s">
        <v>354</v>
      </c>
      <c r="B12" s="161" t="s">
        <v>259</v>
      </c>
      <c r="C12" s="161">
        <v>60</v>
      </c>
      <c r="D12" s="161">
        <v>171</v>
      </c>
      <c r="E12" s="161">
        <v>121</v>
      </c>
      <c r="F12" s="161">
        <v>60</v>
      </c>
      <c r="G12" s="161">
        <v>207</v>
      </c>
      <c r="H12" s="161">
        <v>60</v>
      </c>
      <c r="I12" s="161">
        <v>64</v>
      </c>
      <c r="J12" s="161">
        <v>184</v>
      </c>
      <c r="K12" s="161">
        <v>213</v>
      </c>
      <c r="L12" s="161">
        <v>60</v>
      </c>
      <c r="M12" s="161">
        <f t="shared" si="0"/>
        <v>1200</v>
      </c>
      <c r="N12" s="161">
        <v>1200</v>
      </c>
    </row>
    <row r="13" spans="1:14" s="174" customFormat="1" ht="15">
      <c r="A13" s="24" t="s">
        <v>266</v>
      </c>
      <c r="B13" s="173" t="s">
        <v>259</v>
      </c>
      <c r="C13" s="173">
        <v>168</v>
      </c>
      <c r="D13" s="173">
        <v>105</v>
      </c>
      <c r="E13" s="173">
        <v>191</v>
      </c>
      <c r="F13" s="173">
        <v>121</v>
      </c>
      <c r="G13" s="173">
        <v>152</v>
      </c>
      <c r="H13" s="173">
        <v>218</v>
      </c>
      <c r="I13" s="173">
        <v>241</v>
      </c>
      <c r="J13" s="173">
        <v>135</v>
      </c>
      <c r="K13" s="173">
        <v>127</v>
      </c>
      <c r="L13" s="173">
        <v>162</v>
      </c>
      <c r="M13" s="170">
        <f t="shared" si="0"/>
        <v>1620</v>
      </c>
      <c r="N13" s="154">
        <v>1620</v>
      </c>
    </row>
    <row r="14" spans="1:14" ht="15">
      <c r="A14" s="24" t="s">
        <v>267</v>
      </c>
      <c r="B14" s="25" t="s">
        <v>259</v>
      </c>
      <c r="C14" s="155">
        <v>100</v>
      </c>
      <c r="D14" s="155">
        <v>100</v>
      </c>
      <c r="E14" s="155">
        <v>39</v>
      </c>
      <c r="F14" s="155">
        <v>138</v>
      </c>
      <c r="G14" s="155">
        <v>64</v>
      </c>
      <c r="H14" s="155">
        <v>105</v>
      </c>
      <c r="I14" s="155">
        <v>64</v>
      </c>
      <c r="J14" s="155">
        <v>100</v>
      </c>
      <c r="K14" s="155">
        <v>100</v>
      </c>
      <c r="L14" s="155"/>
      <c r="M14" s="170">
        <f t="shared" si="0"/>
        <v>810</v>
      </c>
      <c r="N14" s="154">
        <v>810</v>
      </c>
    </row>
    <row r="15" spans="1:14" ht="15">
      <c r="A15" s="24" t="s">
        <v>268</v>
      </c>
      <c r="B15" s="25" t="s">
        <v>259</v>
      </c>
      <c r="C15" s="155">
        <v>14</v>
      </c>
      <c r="D15" s="155"/>
      <c r="E15" s="155"/>
      <c r="F15" s="155">
        <v>14</v>
      </c>
      <c r="G15" s="155"/>
      <c r="H15" s="155">
        <v>14</v>
      </c>
      <c r="I15" s="155"/>
      <c r="J15" s="155">
        <v>14</v>
      </c>
      <c r="K15" s="155"/>
      <c r="L15" s="155">
        <v>14</v>
      </c>
      <c r="M15" s="155">
        <f>C15+F15+G15+H15+J15+L15</f>
        <v>70</v>
      </c>
      <c r="N15" s="155">
        <v>70</v>
      </c>
    </row>
    <row r="16" spans="1:14" ht="15">
      <c r="A16" s="24" t="s">
        <v>269</v>
      </c>
      <c r="B16" s="25" t="s">
        <v>255</v>
      </c>
      <c r="C16" s="155">
        <v>100</v>
      </c>
      <c r="D16" s="155"/>
      <c r="E16" s="155">
        <v>100</v>
      </c>
      <c r="F16" s="155"/>
      <c r="G16" s="155">
        <v>100</v>
      </c>
      <c r="H16" s="155"/>
      <c r="I16" s="155">
        <v>100</v>
      </c>
      <c r="J16" s="155">
        <v>120</v>
      </c>
      <c r="K16" s="155">
        <v>130</v>
      </c>
      <c r="L16" s="155">
        <v>100</v>
      </c>
      <c r="M16" s="155">
        <f>C16+E16+G16+I16+J16+K16+L16</f>
        <v>750</v>
      </c>
      <c r="N16" s="155">
        <v>750</v>
      </c>
    </row>
    <row r="17" spans="1:14" s="174" customFormat="1" ht="15">
      <c r="A17" s="24" t="s">
        <v>270</v>
      </c>
      <c r="B17" s="176" t="s">
        <v>259</v>
      </c>
      <c r="C17" s="176">
        <v>40</v>
      </c>
      <c r="D17" s="176">
        <v>40</v>
      </c>
      <c r="E17" s="176">
        <v>54</v>
      </c>
      <c r="F17" s="176">
        <v>55</v>
      </c>
      <c r="G17" s="176">
        <v>42</v>
      </c>
      <c r="H17" s="176">
        <v>40</v>
      </c>
      <c r="I17" s="176">
        <v>40</v>
      </c>
      <c r="J17" s="176">
        <v>54</v>
      </c>
      <c r="K17" s="176">
        <v>45</v>
      </c>
      <c r="L17" s="176">
        <v>40</v>
      </c>
      <c r="M17" s="176">
        <f aca="true" t="shared" si="1" ref="M17:M24">C17+D17+E17+F17+G17+H17+I17+J17+K17+L17</f>
        <v>450</v>
      </c>
      <c r="N17" s="176">
        <v>450</v>
      </c>
    </row>
    <row r="18" spans="1:14" ht="15">
      <c r="A18" s="24" t="s">
        <v>68</v>
      </c>
      <c r="B18" s="25" t="s">
        <v>259</v>
      </c>
      <c r="C18" s="25">
        <v>28</v>
      </c>
      <c r="D18" s="25">
        <v>28</v>
      </c>
      <c r="E18" s="25">
        <v>28</v>
      </c>
      <c r="F18" s="25">
        <v>28</v>
      </c>
      <c r="G18" s="25">
        <v>28</v>
      </c>
      <c r="H18" s="25">
        <v>28</v>
      </c>
      <c r="I18" s="25">
        <v>28</v>
      </c>
      <c r="J18" s="25">
        <v>28</v>
      </c>
      <c r="K18" s="25">
        <v>28</v>
      </c>
      <c r="L18" s="25">
        <v>48</v>
      </c>
      <c r="M18" s="25">
        <f t="shared" si="1"/>
        <v>300</v>
      </c>
      <c r="N18" s="25">
        <v>300</v>
      </c>
    </row>
    <row r="19" spans="1:14" ht="15">
      <c r="A19" s="24" t="s">
        <v>271</v>
      </c>
      <c r="B19" s="25" t="s">
        <v>259</v>
      </c>
      <c r="C19" s="25">
        <v>27</v>
      </c>
      <c r="D19" s="25">
        <v>15</v>
      </c>
      <c r="E19" s="25">
        <v>17</v>
      </c>
      <c r="F19" s="25">
        <v>50</v>
      </c>
      <c r="G19" s="25"/>
      <c r="H19" s="25">
        <v>23</v>
      </c>
      <c r="I19" s="25">
        <v>24</v>
      </c>
      <c r="J19" s="25">
        <v>44</v>
      </c>
      <c r="K19" s="25">
        <v>6</v>
      </c>
      <c r="L19" s="25">
        <v>24</v>
      </c>
      <c r="M19" s="25">
        <f t="shared" si="1"/>
        <v>230</v>
      </c>
      <c r="N19" s="25">
        <v>230</v>
      </c>
    </row>
    <row r="20" spans="1:14" ht="15">
      <c r="A20" s="24" t="s">
        <v>272</v>
      </c>
      <c r="B20" s="25" t="s">
        <v>259</v>
      </c>
      <c r="C20" s="25">
        <v>22</v>
      </c>
      <c r="D20" s="25"/>
      <c r="E20" s="25"/>
      <c r="F20" s="25"/>
      <c r="G20" s="25">
        <v>10</v>
      </c>
      <c r="H20" s="25">
        <v>15</v>
      </c>
      <c r="I20" s="25"/>
      <c r="J20" s="25"/>
      <c r="K20" s="25"/>
      <c r="L20" s="25">
        <v>13</v>
      </c>
      <c r="M20" s="25">
        <f t="shared" si="1"/>
        <v>60</v>
      </c>
      <c r="N20" s="25">
        <v>60</v>
      </c>
    </row>
    <row r="21" spans="1:14" ht="15">
      <c r="A21" s="24" t="s">
        <v>273</v>
      </c>
      <c r="B21" s="25" t="s">
        <v>259</v>
      </c>
      <c r="C21" s="25">
        <v>33</v>
      </c>
      <c r="D21" s="25">
        <v>18</v>
      </c>
      <c r="E21" s="25">
        <v>10</v>
      </c>
      <c r="F21" s="25">
        <v>31</v>
      </c>
      <c r="G21" s="25"/>
      <c r="H21" s="25">
        <v>33</v>
      </c>
      <c r="I21" s="25">
        <v>17</v>
      </c>
      <c r="J21" s="25">
        <v>17</v>
      </c>
      <c r="K21" s="25">
        <v>29</v>
      </c>
      <c r="L21" s="25">
        <v>2</v>
      </c>
      <c r="M21" s="25">
        <f>C21+D21+E21+F21+G21+H21+I21+J21+K21+L21</f>
        <v>190</v>
      </c>
      <c r="N21" s="25">
        <v>190</v>
      </c>
    </row>
    <row r="22" spans="1:14" ht="15">
      <c r="A22" s="24" t="s">
        <v>274</v>
      </c>
      <c r="B22" s="25" t="s">
        <v>259</v>
      </c>
      <c r="C22" s="25">
        <v>15.5</v>
      </c>
      <c r="D22" s="25">
        <v>13.5</v>
      </c>
      <c r="E22" s="25">
        <v>13.5</v>
      </c>
      <c r="F22" s="25">
        <v>14</v>
      </c>
      <c r="G22" s="25">
        <v>12</v>
      </c>
      <c r="H22" s="25">
        <v>14.5</v>
      </c>
      <c r="I22" s="25">
        <v>13</v>
      </c>
      <c r="J22" s="25">
        <v>13</v>
      </c>
      <c r="K22" s="25">
        <v>18</v>
      </c>
      <c r="L22" s="25">
        <v>13</v>
      </c>
      <c r="M22" s="25">
        <f t="shared" si="1"/>
        <v>140</v>
      </c>
      <c r="N22" s="25">
        <v>140</v>
      </c>
    </row>
    <row r="23" spans="1:14" ht="15">
      <c r="A23" s="24" t="s">
        <v>275</v>
      </c>
      <c r="B23" s="25" t="s">
        <v>259</v>
      </c>
      <c r="C23" s="25">
        <v>7</v>
      </c>
      <c r="D23" s="25">
        <v>7</v>
      </c>
      <c r="E23" s="25">
        <v>7</v>
      </c>
      <c r="F23" s="25">
        <v>8</v>
      </c>
      <c r="G23" s="25">
        <v>6</v>
      </c>
      <c r="H23" s="25">
        <v>7</v>
      </c>
      <c r="I23" s="25">
        <v>7</v>
      </c>
      <c r="J23" s="25">
        <v>8</v>
      </c>
      <c r="K23" s="25">
        <v>6</v>
      </c>
      <c r="L23" s="25">
        <v>7</v>
      </c>
      <c r="M23" s="25">
        <f t="shared" si="1"/>
        <v>70</v>
      </c>
      <c r="N23" s="25">
        <v>70</v>
      </c>
    </row>
    <row r="24" spans="1:14" s="174" customFormat="1" ht="15">
      <c r="A24" s="24" t="s">
        <v>276</v>
      </c>
      <c r="B24" s="190" t="s">
        <v>259</v>
      </c>
      <c r="C24" s="190">
        <v>17</v>
      </c>
      <c r="D24" s="190">
        <v>18</v>
      </c>
      <c r="E24" s="190">
        <v>20</v>
      </c>
      <c r="F24" s="190">
        <v>25</v>
      </c>
      <c r="G24" s="190">
        <v>21</v>
      </c>
      <c r="H24" s="190">
        <v>18</v>
      </c>
      <c r="I24" s="190">
        <v>17</v>
      </c>
      <c r="J24" s="190">
        <v>15</v>
      </c>
      <c r="K24" s="190">
        <v>16</v>
      </c>
      <c r="L24" s="190">
        <v>21</v>
      </c>
      <c r="M24" s="190">
        <f t="shared" si="1"/>
        <v>188</v>
      </c>
      <c r="N24" s="190">
        <v>188</v>
      </c>
    </row>
    <row r="25" spans="1:14" ht="15">
      <c r="A25" s="24" t="s">
        <v>277</v>
      </c>
      <c r="B25" s="25" t="s">
        <v>259</v>
      </c>
      <c r="C25" s="25"/>
      <c r="D25" s="25"/>
      <c r="E25" s="25">
        <v>20</v>
      </c>
      <c r="F25" s="25"/>
      <c r="G25" s="25">
        <v>50</v>
      </c>
      <c r="H25" s="25"/>
      <c r="I25" s="25"/>
      <c r="J25" s="25"/>
      <c r="K25" s="25"/>
      <c r="L25" s="25">
        <v>20</v>
      </c>
      <c r="M25" s="25">
        <f>SUM(C25:L25)</f>
        <v>90</v>
      </c>
      <c r="N25" s="25">
        <v>90</v>
      </c>
    </row>
    <row r="26" spans="1:14" ht="15">
      <c r="A26" s="24" t="s">
        <v>278</v>
      </c>
      <c r="B26" s="25" t="s">
        <v>259</v>
      </c>
      <c r="C26" s="25">
        <v>0.6000000000000001</v>
      </c>
      <c r="D26" s="25"/>
      <c r="E26" s="25">
        <v>0.6000000000000001</v>
      </c>
      <c r="F26" s="25">
        <v>0.6000000000000001</v>
      </c>
      <c r="G26" s="25">
        <v>0.5</v>
      </c>
      <c r="H26" s="25">
        <v>0.6000000000000001</v>
      </c>
      <c r="I26" s="25"/>
      <c r="J26" s="25"/>
      <c r="K26" s="25">
        <v>0.6000000000000001</v>
      </c>
      <c r="L26" s="25">
        <v>0.5</v>
      </c>
      <c r="M26" s="25">
        <f>C26+D26+E26+F26+G26+H26+I26+J26+K26+L26</f>
        <v>4</v>
      </c>
      <c r="N26" s="25">
        <v>4</v>
      </c>
    </row>
    <row r="27" spans="1:14" ht="15">
      <c r="A27" s="24" t="s">
        <v>279</v>
      </c>
      <c r="B27" s="25" t="s">
        <v>259</v>
      </c>
      <c r="C27" s="25"/>
      <c r="D27" s="25">
        <v>1</v>
      </c>
      <c r="E27" s="25"/>
      <c r="F27" s="25"/>
      <c r="G27" s="25">
        <v>1</v>
      </c>
      <c r="H27" s="25"/>
      <c r="I27" s="25"/>
      <c r="J27" s="25">
        <v>1</v>
      </c>
      <c r="K27" s="25"/>
      <c r="L27" s="25">
        <v>1</v>
      </c>
      <c r="M27" s="25">
        <f>C27+D27+E27+F27+G27+H27+I27+J27+K27+L27</f>
        <v>4</v>
      </c>
      <c r="N27" s="25">
        <v>4</v>
      </c>
    </row>
    <row r="28" spans="1:14" ht="15">
      <c r="A28" s="24" t="s">
        <v>280</v>
      </c>
      <c r="B28" s="25" t="s">
        <v>259</v>
      </c>
      <c r="C28" s="25"/>
      <c r="D28" s="25"/>
      <c r="E28" s="25">
        <v>2</v>
      </c>
      <c r="F28" s="25">
        <v>2</v>
      </c>
      <c r="G28" s="25"/>
      <c r="H28" s="25"/>
      <c r="I28" s="25">
        <v>2</v>
      </c>
      <c r="J28" s="25"/>
      <c r="K28" s="25">
        <v>2</v>
      </c>
      <c r="L28" s="25"/>
      <c r="M28" s="25">
        <f>C28+D28+E28+F28+G28+H28+I28+J28+K28+L28</f>
        <v>8</v>
      </c>
      <c r="N28" s="25">
        <v>8</v>
      </c>
    </row>
    <row r="29" spans="1:14" ht="15">
      <c r="A29" s="24" t="s">
        <v>281</v>
      </c>
      <c r="B29" s="25" t="s">
        <v>259</v>
      </c>
      <c r="C29" s="25">
        <v>0.7</v>
      </c>
      <c r="D29" s="25"/>
      <c r="E29" s="25"/>
      <c r="F29" s="25">
        <v>0.8</v>
      </c>
      <c r="G29" s="25"/>
      <c r="H29" s="25">
        <v>0.7</v>
      </c>
      <c r="I29" s="25"/>
      <c r="J29" s="25"/>
      <c r="K29" s="25">
        <v>0.8</v>
      </c>
      <c r="L29" s="25"/>
      <c r="M29" s="25">
        <f>F29+G29+H29+I29+K29+C29</f>
        <v>3</v>
      </c>
      <c r="N29" s="25">
        <v>3</v>
      </c>
    </row>
    <row r="30" spans="1:14" ht="15">
      <c r="A30" s="24" t="s">
        <v>282</v>
      </c>
      <c r="B30" s="25" t="s">
        <v>259</v>
      </c>
      <c r="C30" s="25"/>
      <c r="D30" s="25"/>
      <c r="E30" s="25">
        <v>7.5</v>
      </c>
      <c r="F30" s="25"/>
      <c r="G30" s="25"/>
      <c r="H30" s="25"/>
      <c r="I30" s="25"/>
      <c r="J30" s="25">
        <v>7.5</v>
      </c>
      <c r="K30" s="25"/>
      <c r="L30" s="25"/>
      <c r="M30" s="25">
        <f>E30+J30</f>
        <v>15</v>
      </c>
      <c r="N30" s="25">
        <v>15</v>
      </c>
    </row>
    <row r="31" spans="1:14" ht="15">
      <c r="A31" s="24" t="s">
        <v>283</v>
      </c>
      <c r="B31" s="25" t="s">
        <v>259</v>
      </c>
      <c r="C31" s="25">
        <v>2.3</v>
      </c>
      <c r="D31" s="25">
        <v>2.3</v>
      </c>
      <c r="E31" s="25">
        <v>2.3</v>
      </c>
      <c r="F31" s="25">
        <v>2.3</v>
      </c>
      <c r="G31" s="25">
        <v>2.3</v>
      </c>
      <c r="H31" s="25">
        <v>2.3</v>
      </c>
      <c r="I31" s="25">
        <v>2.3</v>
      </c>
      <c r="J31" s="25">
        <v>2.3</v>
      </c>
      <c r="K31" s="25">
        <v>2.3</v>
      </c>
      <c r="L31" s="25">
        <v>2.3</v>
      </c>
      <c r="M31" s="161">
        <f>C31+D31+E31+F31+G31+H31+I31+J31+K31+L31</f>
        <v>23.000000000000004</v>
      </c>
      <c r="N31" s="25">
        <v>23</v>
      </c>
    </row>
  </sheetData>
  <sheetProtection/>
  <mergeCells count="3">
    <mergeCell ref="A1:N1"/>
    <mergeCell ref="M3:M4"/>
    <mergeCell ref="N3:N4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B4" sqref="B4"/>
    </sheetView>
  </sheetViews>
  <sheetFormatPr defaultColWidth="9.140625" defaultRowHeight="12.75"/>
  <cols>
    <col min="1" max="1" width="10.7109375" style="0" customWidth="1"/>
    <col min="2" max="2" width="16.140625" style="0" customWidth="1"/>
    <col min="3" max="3" width="15.7109375" style="0" customWidth="1"/>
    <col min="4" max="4" width="16.421875" style="0" customWidth="1"/>
    <col min="5" max="11" width="16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60"/>
      <c r="B2" s="60" t="s">
        <v>289</v>
      </c>
      <c r="C2" s="60" t="s">
        <v>290</v>
      </c>
      <c r="D2" s="60" t="s">
        <v>291</v>
      </c>
      <c r="E2" s="60" t="s">
        <v>292</v>
      </c>
      <c r="F2" s="60" t="s">
        <v>293</v>
      </c>
      <c r="G2" s="60" t="s">
        <v>294</v>
      </c>
      <c r="H2" s="60" t="s">
        <v>295</v>
      </c>
      <c r="I2" s="60" t="s">
        <v>296</v>
      </c>
      <c r="J2" s="60" t="s">
        <v>297</v>
      </c>
      <c r="K2" s="60" t="s">
        <v>298</v>
      </c>
    </row>
    <row r="3" spans="1:11" ht="57" customHeight="1">
      <c r="A3" s="61" t="s">
        <v>299</v>
      </c>
      <c r="B3" s="62" t="s">
        <v>15</v>
      </c>
      <c r="C3" s="62" t="s">
        <v>84</v>
      </c>
      <c r="D3" s="62" t="s">
        <v>316</v>
      </c>
      <c r="E3" s="62" t="s">
        <v>135</v>
      </c>
      <c r="F3" s="62" t="s">
        <v>162</v>
      </c>
      <c r="G3" s="62" t="s">
        <v>300</v>
      </c>
      <c r="H3" s="62" t="s">
        <v>221</v>
      </c>
      <c r="I3" s="62" t="s">
        <v>320</v>
      </c>
      <c r="J3" s="62" t="s">
        <v>129</v>
      </c>
      <c r="K3" s="62" t="s">
        <v>231</v>
      </c>
    </row>
    <row r="4" spans="1:11" ht="21" customHeight="1">
      <c r="A4" s="61"/>
      <c r="B4" s="62" t="s">
        <v>21</v>
      </c>
      <c r="C4" s="62"/>
      <c r="D4" s="62"/>
      <c r="E4" s="62"/>
      <c r="F4" s="62"/>
      <c r="G4" s="62" t="s">
        <v>21</v>
      </c>
      <c r="H4" s="62"/>
      <c r="I4" s="62"/>
      <c r="J4" s="62" t="s">
        <v>21</v>
      </c>
      <c r="K4" s="62"/>
    </row>
    <row r="5" spans="1:11" ht="45.75" customHeight="1">
      <c r="A5" s="61"/>
      <c r="B5" s="62" t="s">
        <v>347</v>
      </c>
      <c r="C5" s="62" t="s">
        <v>24</v>
      </c>
      <c r="D5" s="62" t="s">
        <v>24</v>
      </c>
      <c r="E5" s="62" t="s">
        <v>24</v>
      </c>
      <c r="F5" s="62" t="s">
        <v>24</v>
      </c>
      <c r="G5" s="62" t="s">
        <v>314</v>
      </c>
      <c r="H5" s="62" t="s">
        <v>24</v>
      </c>
      <c r="I5" s="62" t="s">
        <v>24</v>
      </c>
      <c r="J5" s="62" t="s">
        <v>24</v>
      </c>
      <c r="K5" s="62" t="s">
        <v>349</v>
      </c>
    </row>
    <row r="6" spans="1:11" ht="25.5" customHeight="1">
      <c r="A6" s="61"/>
      <c r="B6" s="62" t="s">
        <v>89</v>
      </c>
      <c r="C6" s="62"/>
      <c r="D6" s="62" t="s">
        <v>174</v>
      </c>
      <c r="E6" s="62"/>
      <c r="F6" s="62" t="s">
        <v>89</v>
      </c>
      <c r="G6" s="62"/>
      <c r="H6" s="62" t="s">
        <v>89</v>
      </c>
      <c r="I6" s="62"/>
      <c r="J6" s="62"/>
      <c r="K6" s="62" t="s">
        <v>174</v>
      </c>
    </row>
    <row r="7" spans="1:11" ht="44.25" customHeight="1">
      <c r="A7" s="61"/>
      <c r="B7" s="62" t="s">
        <v>29</v>
      </c>
      <c r="C7" s="62" t="s">
        <v>87</v>
      </c>
      <c r="D7" s="62" t="s">
        <v>111</v>
      </c>
      <c r="E7" s="62" t="s">
        <v>138</v>
      </c>
      <c r="F7" s="62" t="s">
        <v>87</v>
      </c>
      <c r="G7" s="62" t="s">
        <v>29</v>
      </c>
      <c r="H7" s="62" t="s">
        <v>111</v>
      </c>
      <c r="I7" s="62" t="s">
        <v>87</v>
      </c>
      <c r="J7" s="62" t="s">
        <v>138</v>
      </c>
      <c r="K7" s="62" t="s">
        <v>87</v>
      </c>
    </row>
    <row r="8" spans="1:11" ht="18" customHeight="1">
      <c r="A8" s="61" t="s">
        <v>303</v>
      </c>
      <c r="B8" s="62" t="s">
        <v>37</v>
      </c>
      <c r="C8" s="62" t="s">
        <v>89</v>
      </c>
      <c r="D8" s="62" t="s">
        <v>37</v>
      </c>
      <c r="E8" s="62" t="s">
        <v>89</v>
      </c>
      <c r="F8" s="62" t="s">
        <v>37</v>
      </c>
      <c r="G8" s="62" t="s">
        <v>89</v>
      </c>
      <c r="H8" s="62" t="s">
        <v>37</v>
      </c>
      <c r="I8" s="62" t="s">
        <v>89</v>
      </c>
      <c r="J8" s="62" t="s">
        <v>89</v>
      </c>
      <c r="K8" s="62" t="s">
        <v>37</v>
      </c>
    </row>
    <row r="9" spans="1:11" ht="45" customHeight="1">
      <c r="A9" s="61" t="s">
        <v>304</v>
      </c>
      <c r="B9" s="62" t="s">
        <v>313</v>
      </c>
      <c r="C9" s="62" t="s">
        <v>305</v>
      </c>
      <c r="D9" s="62" t="s">
        <v>317</v>
      </c>
      <c r="E9" s="62" t="s">
        <v>318</v>
      </c>
      <c r="F9" s="62" t="s">
        <v>328</v>
      </c>
      <c r="G9" s="62" t="s">
        <v>348</v>
      </c>
      <c r="H9" s="62" t="s">
        <v>306</v>
      </c>
      <c r="I9" s="62" t="s">
        <v>321</v>
      </c>
      <c r="J9" s="62" t="s">
        <v>307</v>
      </c>
      <c r="K9" s="62" t="s">
        <v>350</v>
      </c>
    </row>
    <row r="10" spans="1:11" ht="46.5" customHeight="1">
      <c r="A10" s="61"/>
      <c r="B10" s="62" t="s">
        <v>54</v>
      </c>
      <c r="C10" s="62" t="s">
        <v>377</v>
      </c>
      <c r="D10" s="62" t="s">
        <v>119</v>
      </c>
      <c r="E10" s="62" t="s">
        <v>143</v>
      </c>
      <c r="F10" s="62" t="s">
        <v>167</v>
      </c>
      <c r="G10" s="62" t="s">
        <v>181</v>
      </c>
      <c r="H10" s="62" t="s">
        <v>308</v>
      </c>
      <c r="I10" s="62" t="s">
        <v>208</v>
      </c>
      <c r="J10" s="62" t="s">
        <v>235</v>
      </c>
      <c r="K10" s="62" t="s">
        <v>351</v>
      </c>
    </row>
    <row r="11" spans="1:11" ht="31.5" customHeight="1">
      <c r="A11" s="61"/>
      <c r="B11" s="62" t="s">
        <v>300</v>
      </c>
      <c r="C11" s="62" t="s">
        <v>95</v>
      </c>
      <c r="D11" s="62" t="s">
        <v>124</v>
      </c>
      <c r="E11" s="62" t="s">
        <v>149</v>
      </c>
      <c r="F11" s="62"/>
      <c r="G11" s="62" t="s">
        <v>319</v>
      </c>
      <c r="H11" s="62"/>
      <c r="I11" s="62" t="s">
        <v>210</v>
      </c>
      <c r="J11" s="62" t="s">
        <v>236</v>
      </c>
      <c r="K11" s="62" t="s">
        <v>326</v>
      </c>
    </row>
    <row r="12" spans="1:11" ht="70.5" customHeight="1">
      <c r="A12" s="61"/>
      <c r="B12" s="63" t="s">
        <v>301</v>
      </c>
      <c r="C12" s="62" t="s">
        <v>97</v>
      </c>
      <c r="D12" s="62"/>
      <c r="E12" s="63" t="s">
        <v>151</v>
      </c>
      <c r="F12" s="63" t="s">
        <v>339</v>
      </c>
      <c r="G12" s="62" t="s">
        <v>210</v>
      </c>
      <c r="H12" s="62" t="s">
        <v>97</v>
      </c>
      <c r="I12" s="62"/>
      <c r="J12" s="63" t="s">
        <v>226</v>
      </c>
      <c r="K12" s="62" t="s">
        <v>309</v>
      </c>
    </row>
    <row r="13" spans="1:11" ht="30" customHeight="1">
      <c r="A13" s="61"/>
      <c r="B13" s="62" t="s">
        <v>302</v>
      </c>
      <c r="C13" s="62" t="s">
        <v>63</v>
      </c>
      <c r="D13" s="62" t="s">
        <v>302</v>
      </c>
      <c r="E13" s="62" t="s">
        <v>63</v>
      </c>
      <c r="F13" s="62" t="s">
        <v>302</v>
      </c>
      <c r="G13" s="62" t="s">
        <v>63</v>
      </c>
      <c r="H13" s="62" t="s">
        <v>302</v>
      </c>
      <c r="I13" s="62" t="s">
        <v>214</v>
      </c>
      <c r="J13" s="62" t="s">
        <v>37</v>
      </c>
      <c r="K13" s="62" t="s">
        <v>63</v>
      </c>
    </row>
    <row r="14" spans="1:11" ht="30" customHeight="1">
      <c r="A14" s="61"/>
      <c r="B14" s="62" t="s">
        <v>65</v>
      </c>
      <c r="C14" s="62" t="s">
        <v>65</v>
      </c>
      <c r="D14" s="62" t="s">
        <v>65</v>
      </c>
      <c r="E14" s="62" t="s">
        <v>65</v>
      </c>
      <c r="F14" s="62" t="s">
        <v>65</v>
      </c>
      <c r="G14" s="62" t="s">
        <v>65</v>
      </c>
      <c r="H14" s="62" t="s">
        <v>65</v>
      </c>
      <c r="I14" s="62" t="s">
        <v>65</v>
      </c>
      <c r="J14" s="62" t="s">
        <v>65</v>
      </c>
      <c r="K14" s="62" t="s">
        <v>65</v>
      </c>
    </row>
    <row r="15" spans="1:11" ht="17.25" customHeight="1">
      <c r="A15" s="61"/>
      <c r="B15" s="62" t="s">
        <v>310</v>
      </c>
      <c r="C15" s="62" t="s">
        <v>310</v>
      </c>
      <c r="D15" s="62" t="s">
        <v>310</v>
      </c>
      <c r="E15" s="62" t="s">
        <v>310</v>
      </c>
      <c r="F15" s="62" t="s">
        <v>311</v>
      </c>
      <c r="G15" s="62" t="s">
        <v>311</v>
      </c>
      <c r="H15" s="62" t="s">
        <v>310</v>
      </c>
      <c r="I15" s="62" t="s">
        <v>311</v>
      </c>
      <c r="J15" s="62" t="s">
        <v>311</v>
      </c>
      <c r="K15" s="62" t="s">
        <v>310</v>
      </c>
    </row>
    <row r="16" spans="1:11" ht="59.25" customHeight="1">
      <c r="A16" s="61" t="s">
        <v>312</v>
      </c>
      <c r="B16" s="62" t="s">
        <v>73</v>
      </c>
      <c r="C16" s="62" t="s">
        <v>315</v>
      </c>
      <c r="D16" s="62" t="s">
        <v>129</v>
      </c>
      <c r="E16" s="62" t="s">
        <v>154</v>
      </c>
      <c r="F16" s="62" t="s">
        <v>174</v>
      </c>
      <c r="G16" s="62" t="s">
        <v>188</v>
      </c>
      <c r="H16" s="62" t="s">
        <v>199</v>
      </c>
      <c r="I16" s="62" t="s">
        <v>217</v>
      </c>
      <c r="J16" s="62" t="s">
        <v>229</v>
      </c>
      <c r="K16" s="63" t="s">
        <v>237</v>
      </c>
    </row>
    <row r="17" spans="1:11" ht="19.5" customHeight="1">
      <c r="A17" s="61"/>
      <c r="B17" s="62"/>
      <c r="C17" s="62"/>
      <c r="D17" s="62" t="s">
        <v>21</v>
      </c>
      <c r="E17" s="62"/>
      <c r="F17" s="62"/>
      <c r="G17" s="62"/>
      <c r="H17" s="62"/>
      <c r="I17" s="63"/>
      <c r="J17" s="62"/>
      <c r="K17" s="62" t="s">
        <v>333</v>
      </c>
    </row>
    <row r="18" spans="1:11" ht="40.5" customHeight="1">
      <c r="A18" s="61"/>
      <c r="B18" s="62" t="s">
        <v>78</v>
      </c>
      <c r="C18" s="62" t="s">
        <v>106</v>
      </c>
      <c r="D18" s="62" t="s">
        <v>29</v>
      </c>
      <c r="E18" s="62" t="s">
        <v>111</v>
      </c>
      <c r="F18" s="62" t="s">
        <v>172</v>
      </c>
      <c r="G18" s="62" t="s">
        <v>78</v>
      </c>
      <c r="H18" s="62" t="s">
        <v>78</v>
      </c>
      <c r="I18" s="62" t="s">
        <v>37</v>
      </c>
      <c r="J18" s="62" t="s">
        <v>111</v>
      </c>
      <c r="K18" s="62" t="s">
        <v>138</v>
      </c>
    </row>
    <row r="19" spans="1:11" ht="30">
      <c r="A19" s="61"/>
      <c r="B19" s="62"/>
      <c r="C19" s="62"/>
      <c r="D19" s="62" t="s">
        <v>65</v>
      </c>
      <c r="E19" s="62"/>
      <c r="F19" s="62"/>
      <c r="G19" s="62"/>
      <c r="H19" s="62"/>
      <c r="I19" s="62" t="s">
        <v>65</v>
      </c>
      <c r="J19" s="62"/>
      <c r="K19" s="62" t="s">
        <v>65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">
      <selection activeCell="A8" sqref="A8:I59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26" s="8" customFormat="1" ht="15">
      <c r="A1" s="2" t="s">
        <v>1</v>
      </c>
      <c r="B1" s="2"/>
      <c r="C1" s="2"/>
      <c r="D1" s="2"/>
      <c r="E1" s="2"/>
      <c r="F1" s="2"/>
      <c r="G1" s="2"/>
      <c r="H1" s="3"/>
      <c r="I1" s="3"/>
      <c r="J1" s="4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s="8" customFormat="1" ht="15">
      <c r="A2" s="192" t="s">
        <v>2</v>
      </c>
      <c r="B2" s="192"/>
      <c r="C2" s="9"/>
      <c r="D2" s="2"/>
      <c r="E2" s="2"/>
      <c r="F2" s="2"/>
      <c r="G2" s="2"/>
      <c r="H2" s="2"/>
      <c r="I2" s="2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7"/>
    </row>
    <row r="3" spans="1:9" ht="15" customHeight="1">
      <c r="A3" s="193" t="s">
        <v>82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</row>
    <row r="4" spans="1:9" ht="24" customHeight="1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</row>
    <row r="5" spans="1:9" ht="15">
      <c r="A5" s="39" t="s">
        <v>0</v>
      </c>
      <c r="B5" s="39"/>
      <c r="C5" s="39"/>
      <c r="D5" s="43"/>
      <c r="E5" s="43"/>
      <c r="F5" s="43"/>
      <c r="G5" s="43"/>
      <c r="H5" s="43"/>
      <c r="I5" s="43"/>
    </row>
    <row r="6" spans="1:9" ht="15">
      <c r="A6" s="39" t="s">
        <v>83</v>
      </c>
      <c r="B6" s="39"/>
      <c r="C6" s="39"/>
      <c r="D6" s="43"/>
      <c r="E6" s="43"/>
      <c r="F6" s="43"/>
      <c r="G6" s="43"/>
      <c r="H6" s="43"/>
      <c r="I6" s="43"/>
    </row>
    <row r="7" spans="1:9" ht="15">
      <c r="A7" s="39" t="s">
        <v>14</v>
      </c>
      <c r="B7" s="39"/>
      <c r="C7" s="39"/>
      <c r="D7" s="43"/>
      <c r="E7" s="43"/>
      <c r="F7" s="43"/>
      <c r="G7" s="43"/>
      <c r="H7" s="43"/>
      <c r="I7" s="43"/>
    </row>
    <row r="8" spans="1:9" ht="30">
      <c r="A8" s="124"/>
      <c r="B8" s="65" t="s">
        <v>84</v>
      </c>
      <c r="C8" s="66"/>
      <c r="D8" s="72" t="s">
        <v>371</v>
      </c>
      <c r="E8" s="75">
        <v>3.47</v>
      </c>
      <c r="F8" s="75">
        <v>4.31</v>
      </c>
      <c r="G8" s="76">
        <v>20.71</v>
      </c>
      <c r="H8" s="76">
        <v>132.38</v>
      </c>
      <c r="I8" s="69" t="s">
        <v>85</v>
      </c>
    </row>
    <row r="9" spans="1:9" ht="15" customHeight="1">
      <c r="A9" s="114"/>
      <c r="B9" s="125" t="s">
        <v>76</v>
      </c>
      <c r="C9" s="66">
        <v>135</v>
      </c>
      <c r="D9" s="126"/>
      <c r="E9" s="67">
        <v>2.41</v>
      </c>
      <c r="F9" s="67">
        <v>1.68</v>
      </c>
      <c r="G9" s="68">
        <v>6.59</v>
      </c>
      <c r="H9" s="68">
        <v>49.66</v>
      </c>
      <c r="I9" s="69"/>
    </row>
    <row r="10" spans="1:9" ht="15" customHeight="1">
      <c r="A10" s="124"/>
      <c r="B10" s="73" t="s">
        <v>86</v>
      </c>
      <c r="C10" s="66">
        <v>15</v>
      </c>
      <c r="D10" s="126"/>
      <c r="E10" s="67">
        <v>1.05</v>
      </c>
      <c r="F10" s="67">
        <v>0.15</v>
      </c>
      <c r="G10" s="68">
        <v>11.1</v>
      </c>
      <c r="H10" s="68">
        <v>48.32</v>
      </c>
      <c r="I10" s="69"/>
    </row>
    <row r="11" spans="1:9" ht="15" customHeight="1">
      <c r="A11" s="77"/>
      <c r="B11" s="73" t="s">
        <v>33</v>
      </c>
      <c r="C11" s="66">
        <v>3</v>
      </c>
      <c r="D11" s="126"/>
      <c r="E11" s="67">
        <v>0</v>
      </c>
      <c r="F11" s="67">
        <v>0</v>
      </c>
      <c r="G11" s="68">
        <v>3</v>
      </c>
      <c r="H11" s="68">
        <v>12</v>
      </c>
      <c r="I11" s="69"/>
    </row>
    <row r="12" spans="1:9" ht="15" customHeight="1">
      <c r="A12" s="124"/>
      <c r="B12" s="73" t="s">
        <v>19</v>
      </c>
      <c r="C12" s="66">
        <v>3</v>
      </c>
      <c r="D12" s="72"/>
      <c r="E12" s="30">
        <v>0.01</v>
      </c>
      <c r="F12" s="30">
        <v>2.48</v>
      </c>
      <c r="G12" s="31">
        <v>0.02</v>
      </c>
      <c r="H12" s="31">
        <v>22.4</v>
      </c>
      <c r="I12" s="69"/>
    </row>
    <row r="13" spans="1:9" ht="15" customHeight="1">
      <c r="A13" s="124"/>
      <c r="B13" s="73" t="s">
        <v>35</v>
      </c>
      <c r="C13" s="66">
        <v>20</v>
      </c>
      <c r="D13" s="72"/>
      <c r="E13" s="67">
        <v>0</v>
      </c>
      <c r="F13" s="67">
        <v>0</v>
      </c>
      <c r="G13" s="68">
        <v>0</v>
      </c>
      <c r="H13" s="68">
        <v>0</v>
      </c>
      <c r="I13" s="69"/>
    </row>
    <row r="14" spans="1:9" ht="30" customHeight="1">
      <c r="A14" s="114"/>
      <c r="B14" s="65" t="s">
        <v>24</v>
      </c>
      <c r="C14" s="66"/>
      <c r="D14" s="71" t="s">
        <v>25</v>
      </c>
      <c r="E14" s="75">
        <v>1.54</v>
      </c>
      <c r="F14" s="75">
        <v>4.29</v>
      </c>
      <c r="G14" s="76">
        <v>9.84</v>
      </c>
      <c r="H14" s="76">
        <v>84.4</v>
      </c>
      <c r="I14" s="72" t="s">
        <v>26</v>
      </c>
    </row>
    <row r="15" spans="1:9" ht="15" customHeight="1">
      <c r="A15" s="115"/>
      <c r="B15" s="73" t="s">
        <v>27</v>
      </c>
      <c r="C15" s="66">
        <v>20</v>
      </c>
      <c r="D15" s="126"/>
      <c r="E15" s="67">
        <v>1.52</v>
      </c>
      <c r="F15" s="67">
        <v>0.16</v>
      </c>
      <c r="G15" s="68">
        <v>9.8</v>
      </c>
      <c r="H15" s="68">
        <v>47</v>
      </c>
      <c r="I15" s="69"/>
    </row>
    <row r="16" spans="1:9" ht="15">
      <c r="A16" s="124"/>
      <c r="B16" s="73" t="s">
        <v>19</v>
      </c>
      <c r="C16" s="66">
        <v>5</v>
      </c>
      <c r="D16" s="126"/>
      <c r="E16" s="67">
        <v>0.02</v>
      </c>
      <c r="F16" s="67">
        <v>4.13</v>
      </c>
      <c r="G16" s="68">
        <v>0.04</v>
      </c>
      <c r="H16" s="68">
        <v>37.4</v>
      </c>
      <c r="I16" s="69"/>
    </row>
    <row r="17" spans="1:9" ht="20.25" customHeight="1">
      <c r="A17" s="64"/>
      <c r="B17" s="65" t="s">
        <v>87</v>
      </c>
      <c r="C17" s="66"/>
      <c r="D17" s="72" t="s">
        <v>356</v>
      </c>
      <c r="E17" s="75">
        <v>3.44</v>
      </c>
      <c r="F17" s="75">
        <v>2.93</v>
      </c>
      <c r="G17" s="76">
        <v>12.79</v>
      </c>
      <c r="H17" s="76">
        <v>82.53</v>
      </c>
      <c r="I17" s="69" t="s">
        <v>79</v>
      </c>
    </row>
    <row r="18" spans="1:9" ht="15" customHeight="1">
      <c r="A18" s="64"/>
      <c r="B18" s="73" t="s">
        <v>88</v>
      </c>
      <c r="C18" s="66">
        <v>1</v>
      </c>
      <c r="D18" s="71"/>
      <c r="E18" s="67">
        <v>0.95</v>
      </c>
      <c r="F18" s="67">
        <v>1.19</v>
      </c>
      <c r="G18" s="68">
        <v>0</v>
      </c>
      <c r="H18" s="68">
        <v>7.38</v>
      </c>
      <c r="I18" s="69"/>
    </row>
    <row r="19" spans="1:9" ht="15" customHeight="1">
      <c r="A19" s="64"/>
      <c r="B19" s="73" t="s">
        <v>76</v>
      </c>
      <c r="C19" s="66">
        <v>140</v>
      </c>
      <c r="D19" s="72"/>
      <c r="E19" s="67">
        <v>2.49</v>
      </c>
      <c r="F19" s="67">
        <v>1.74</v>
      </c>
      <c r="G19" s="68">
        <v>6.79</v>
      </c>
      <c r="H19" s="68">
        <v>51.15</v>
      </c>
      <c r="I19" s="69"/>
    </row>
    <row r="20" spans="1:9" ht="15">
      <c r="A20" s="64"/>
      <c r="B20" s="73" t="s">
        <v>33</v>
      </c>
      <c r="C20" s="66">
        <v>6</v>
      </c>
      <c r="D20" s="72"/>
      <c r="E20" s="67">
        <v>0</v>
      </c>
      <c r="F20" s="67">
        <v>0</v>
      </c>
      <c r="G20" s="68">
        <v>6</v>
      </c>
      <c r="H20" s="68">
        <v>24</v>
      </c>
      <c r="I20" s="69"/>
    </row>
    <row r="21" spans="1:9" ht="15">
      <c r="A21" s="64"/>
      <c r="B21" s="73" t="s">
        <v>35</v>
      </c>
      <c r="C21" s="66">
        <v>25</v>
      </c>
      <c r="D21" s="72"/>
      <c r="E21" s="67">
        <v>0</v>
      </c>
      <c r="F21" s="67">
        <v>0</v>
      </c>
      <c r="G21" s="68">
        <v>0</v>
      </c>
      <c r="H21" s="68">
        <v>0</v>
      </c>
      <c r="I21" s="69"/>
    </row>
    <row r="22" spans="1:9" ht="15" customHeight="1">
      <c r="A22" s="77" t="s">
        <v>36</v>
      </c>
      <c r="B22" s="77"/>
      <c r="C22" s="127"/>
      <c r="D22" s="128"/>
      <c r="E22" s="67"/>
      <c r="F22" s="67"/>
      <c r="G22" s="68"/>
      <c r="H22" s="68"/>
      <c r="I22" s="69"/>
    </row>
    <row r="23" spans="1:9" ht="20.25" customHeight="1">
      <c r="A23" s="64"/>
      <c r="B23" s="65" t="s">
        <v>89</v>
      </c>
      <c r="C23" s="66">
        <v>100</v>
      </c>
      <c r="D23" s="71" t="s">
        <v>357</v>
      </c>
      <c r="E23" s="75">
        <v>0.4</v>
      </c>
      <c r="F23" s="75">
        <v>0.4</v>
      </c>
      <c r="G23" s="76">
        <v>9.8</v>
      </c>
      <c r="H23" s="76">
        <v>47</v>
      </c>
      <c r="I23" s="69" t="s">
        <v>90</v>
      </c>
    </row>
    <row r="24" spans="1:9" ht="15" customHeight="1">
      <c r="A24" s="45" t="s">
        <v>40</v>
      </c>
      <c r="B24" s="45"/>
      <c r="C24" s="80"/>
      <c r="D24" s="47"/>
      <c r="E24" s="48">
        <f>E8+E14+E17+E23</f>
        <v>8.85</v>
      </c>
      <c r="F24" s="48">
        <f>F8+F14+F17+F23</f>
        <v>11.93</v>
      </c>
      <c r="G24" s="48">
        <f>G8+G14+G17+G23</f>
        <v>53.14</v>
      </c>
      <c r="H24" s="48">
        <f>H8+H14+H17+H23</f>
        <v>346.31</v>
      </c>
      <c r="I24" s="49"/>
    </row>
    <row r="25" spans="1:9" ht="15">
      <c r="A25" s="47" t="s">
        <v>41</v>
      </c>
      <c r="B25" s="47"/>
      <c r="C25" s="46"/>
      <c r="D25" s="81"/>
      <c r="E25" s="82"/>
      <c r="F25" s="82"/>
      <c r="G25" s="83"/>
      <c r="H25" s="51"/>
      <c r="I25" s="49"/>
    </row>
    <row r="26" spans="1:9" ht="30">
      <c r="A26" s="64"/>
      <c r="B26" s="65" t="s">
        <v>91</v>
      </c>
      <c r="C26" s="66"/>
      <c r="D26" s="162" t="s">
        <v>30</v>
      </c>
      <c r="E26" s="75">
        <v>4.13</v>
      </c>
      <c r="F26" s="75">
        <v>5.36</v>
      </c>
      <c r="G26" s="76">
        <v>5.73</v>
      </c>
      <c r="H26" s="76">
        <v>114.42</v>
      </c>
      <c r="I26" s="72" t="s">
        <v>92</v>
      </c>
    </row>
    <row r="27" spans="1:9" ht="15" customHeight="1">
      <c r="A27" s="64"/>
      <c r="B27" s="73" t="s">
        <v>44</v>
      </c>
      <c r="C27" s="66">
        <v>35</v>
      </c>
      <c r="D27" s="129"/>
      <c r="E27" s="67">
        <v>3.66</v>
      </c>
      <c r="F27" s="67">
        <v>2.26</v>
      </c>
      <c r="G27" s="68">
        <v>0</v>
      </c>
      <c r="H27" s="68">
        <v>62.38</v>
      </c>
      <c r="I27" s="72"/>
    </row>
    <row r="28" spans="1:9" ht="15">
      <c r="A28" s="114"/>
      <c r="B28" s="73" t="s">
        <v>353</v>
      </c>
      <c r="C28" s="66">
        <v>56</v>
      </c>
      <c r="D28" s="129"/>
      <c r="E28" s="67">
        <v>0.37</v>
      </c>
      <c r="F28" s="67">
        <v>0.1</v>
      </c>
      <c r="G28" s="68">
        <v>4.96</v>
      </c>
      <c r="H28" s="68">
        <v>22.29</v>
      </c>
      <c r="I28" s="72"/>
    </row>
    <row r="29" spans="1:9" ht="15">
      <c r="A29" s="64"/>
      <c r="B29" s="73" t="s">
        <v>48</v>
      </c>
      <c r="C29" s="78" t="s">
        <v>372</v>
      </c>
      <c r="D29" s="156"/>
      <c r="E29" s="67">
        <v>0.05</v>
      </c>
      <c r="F29" s="67">
        <v>0</v>
      </c>
      <c r="G29" s="68">
        <v>0.4</v>
      </c>
      <c r="H29" s="68">
        <v>1.41</v>
      </c>
      <c r="I29" s="69"/>
    </row>
    <row r="30" spans="1:9" ht="15">
      <c r="A30" s="64"/>
      <c r="B30" s="73" t="s">
        <v>50</v>
      </c>
      <c r="C30" s="78" t="s">
        <v>372</v>
      </c>
      <c r="D30" s="157"/>
      <c r="E30" s="67">
        <v>0.05</v>
      </c>
      <c r="F30" s="67">
        <v>0</v>
      </c>
      <c r="G30" s="68">
        <v>0.37</v>
      </c>
      <c r="H30" s="68">
        <v>1.34</v>
      </c>
      <c r="I30" s="69"/>
    </row>
    <row r="31" spans="1:9" ht="15">
      <c r="A31" s="64"/>
      <c r="B31" s="73" t="s">
        <v>52</v>
      </c>
      <c r="C31" s="66">
        <v>3</v>
      </c>
      <c r="D31" s="126"/>
      <c r="E31" s="67">
        <v>0</v>
      </c>
      <c r="F31" s="67">
        <v>3</v>
      </c>
      <c r="G31" s="68">
        <v>0</v>
      </c>
      <c r="H31" s="68">
        <v>27</v>
      </c>
      <c r="I31" s="69"/>
    </row>
    <row r="32" spans="1:9" ht="15">
      <c r="A32" s="64"/>
      <c r="B32" s="73" t="s">
        <v>93</v>
      </c>
      <c r="C32" s="66">
        <v>110</v>
      </c>
      <c r="D32" s="126"/>
      <c r="E32" s="67">
        <v>0</v>
      </c>
      <c r="F32" s="67">
        <v>0</v>
      </c>
      <c r="G32" s="68">
        <v>0</v>
      </c>
      <c r="H32" s="68">
        <v>0</v>
      </c>
      <c r="I32" s="69"/>
    </row>
    <row r="33" spans="1:9" ht="30">
      <c r="A33" s="64"/>
      <c r="B33" s="65" t="s">
        <v>352</v>
      </c>
      <c r="C33" s="66"/>
      <c r="D33" s="163" t="s">
        <v>355</v>
      </c>
      <c r="E33" s="75">
        <v>8.93</v>
      </c>
      <c r="F33" s="75">
        <v>4.49</v>
      </c>
      <c r="G33" s="76">
        <v>3.33</v>
      </c>
      <c r="H33" s="76">
        <v>89.72</v>
      </c>
      <c r="I33" s="69" t="s">
        <v>94</v>
      </c>
    </row>
    <row r="34" spans="1:9" ht="15">
      <c r="A34" s="64"/>
      <c r="B34" s="73" t="s">
        <v>358</v>
      </c>
      <c r="C34" s="66">
        <v>104</v>
      </c>
      <c r="D34" s="72"/>
      <c r="E34" s="67">
        <v>8.42</v>
      </c>
      <c r="F34" s="67">
        <v>0.47</v>
      </c>
      <c r="G34" s="68">
        <v>0</v>
      </c>
      <c r="H34" s="68">
        <v>38.52</v>
      </c>
      <c r="I34" s="69"/>
    </row>
    <row r="35" spans="1:9" ht="15">
      <c r="A35" s="64"/>
      <c r="B35" s="73" t="s">
        <v>48</v>
      </c>
      <c r="C35" s="66">
        <v>30</v>
      </c>
      <c r="D35" s="72"/>
      <c r="E35" s="67">
        <v>0.22</v>
      </c>
      <c r="F35" s="67">
        <v>0.02</v>
      </c>
      <c r="G35" s="68">
        <v>1.87</v>
      </c>
      <c r="H35" s="68">
        <v>8.54</v>
      </c>
      <c r="I35" s="69"/>
    </row>
    <row r="36" spans="1:9" ht="15">
      <c r="A36" s="64"/>
      <c r="B36" s="73" t="s">
        <v>50</v>
      </c>
      <c r="C36" s="66">
        <v>10</v>
      </c>
      <c r="D36" s="72"/>
      <c r="E36" s="67">
        <v>0.05</v>
      </c>
      <c r="F36" s="67">
        <v>0</v>
      </c>
      <c r="G36" s="68">
        <v>0.37</v>
      </c>
      <c r="H36" s="68">
        <v>1.34</v>
      </c>
      <c r="I36" s="69"/>
    </row>
    <row r="37" spans="1:9" ht="15">
      <c r="A37" s="64"/>
      <c r="B37" s="73" t="s">
        <v>51</v>
      </c>
      <c r="C37" s="66">
        <v>5</v>
      </c>
      <c r="D37" s="72"/>
      <c r="E37" s="67">
        <v>0.24</v>
      </c>
      <c r="F37" s="67">
        <v>0</v>
      </c>
      <c r="G37" s="68">
        <v>1.09</v>
      </c>
      <c r="H37" s="68">
        <v>5.32</v>
      </c>
      <c r="I37" s="69"/>
    </row>
    <row r="38" spans="1:9" ht="15">
      <c r="A38" s="64"/>
      <c r="B38" s="73" t="s">
        <v>52</v>
      </c>
      <c r="C38" s="66">
        <v>4</v>
      </c>
      <c r="D38" s="72"/>
      <c r="E38" s="67">
        <v>0</v>
      </c>
      <c r="F38" s="67">
        <v>4</v>
      </c>
      <c r="G38" s="68">
        <v>0</v>
      </c>
      <c r="H38" s="68">
        <v>36</v>
      </c>
      <c r="I38" s="69"/>
    </row>
    <row r="39" spans="1:9" ht="20.25" customHeight="1">
      <c r="A39" s="64"/>
      <c r="B39" s="65" t="s">
        <v>95</v>
      </c>
      <c r="C39" s="66"/>
      <c r="D39" s="163" t="s">
        <v>359</v>
      </c>
      <c r="E39" s="75">
        <v>2.63</v>
      </c>
      <c r="F39" s="75">
        <v>3.55</v>
      </c>
      <c r="G39" s="76">
        <v>15.91</v>
      </c>
      <c r="H39" s="76">
        <v>106.6</v>
      </c>
      <c r="I39" s="69" t="s">
        <v>96</v>
      </c>
    </row>
    <row r="40" spans="1:9" ht="15">
      <c r="A40" s="64"/>
      <c r="B40" s="73" t="s">
        <v>353</v>
      </c>
      <c r="C40" s="66">
        <v>115</v>
      </c>
      <c r="D40" s="71"/>
      <c r="E40" s="67">
        <v>1.78</v>
      </c>
      <c r="F40" s="67">
        <v>0.35</v>
      </c>
      <c r="G40" s="68">
        <v>14.5</v>
      </c>
      <c r="H40" s="68">
        <v>68.5</v>
      </c>
      <c r="I40" s="69"/>
    </row>
    <row r="41" spans="1:9" ht="15">
      <c r="A41" s="64"/>
      <c r="B41" s="73" t="s">
        <v>76</v>
      </c>
      <c r="C41" s="66">
        <v>29</v>
      </c>
      <c r="D41" s="72"/>
      <c r="E41" s="67">
        <v>0.84</v>
      </c>
      <c r="F41" s="67">
        <v>0.72</v>
      </c>
      <c r="G41" s="68">
        <v>1.39</v>
      </c>
      <c r="H41" s="68">
        <v>15.7</v>
      </c>
      <c r="I41" s="69"/>
    </row>
    <row r="42" spans="1:9" ht="15">
      <c r="A42" s="64"/>
      <c r="B42" s="73" t="s">
        <v>19</v>
      </c>
      <c r="C42" s="66">
        <v>3</v>
      </c>
      <c r="D42" s="72"/>
      <c r="E42" s="30">
        <v>0.01</v>
      </c>
      <c r="F42" s="30">
        <v>2.48</v>
      </c>
      <c r="G42" s="31">
        <v>0.02</v>
      </c>
      <c r="H42" s="31">
        <v>22.4</v>
      </c>
      <c r="I42" s="69"/>
    </row>
    <row r="43" spans="1:9" ht="20.25" customHeight="1">
      <c r="A43" s="64"/>
      <c r="B43" s="65" t="s">
        <v>97</v>
      </c>
      <c r="C43" s="66">
        <v>40</v>
      </c>
      <c r="D43" s="130" t="s">
        <v>330</v>
      </c>
      <c r="E43" s="75">
        <v>0.24</v>
      </c>
      <c r="F43" s="75">
        <v>0.03</v>
      </c>
      <c r="G43" s="76">
        <v>0.51</v>
      </c>
      <c r="H43" s="76">
        <v>3.9</v>
      </c>
      <c r="I43" s="69" t="s">
        <v>98</v>
      </c>
    </row>
    <row r="44" spans="1:9" ht="27.75" customHeight="1">
      <c r="A44" s="64"/>
      <c r="B44" s="65" t="s">
        <v>378</v>
      </c>
      <c r="C44" s="66"/>
      <c r="D44" s="71" t="s">
        <v>30</v>
      </c>
      <c r="E44" s="75">
        <v>0.72</v>
      </c>
      <c r="F44" s="75">
        <v>0.04</v>
      </c>
      <c r="G44" s="76">
        <v>13.13</v>
      </c>
      <c r="H44" s="76">
        <v>56.4</v>
      </c>
      <c r="I44" s="69" t="s">
        <v>379</v>
      </c>
    </row>
    <row r="45" spans="1:9" ht="15">
      <c r="A45" s="64"/>
      <c r="B45" s="73" t="s">
        <v>64</v>
      </c>
      <c r="C45" s="66">
        <v>14</v>
      </c>
      <c r="D45" s="72"/>
      <c r="E45" s="67">
        <v>0.72</v>
      </c>
      <c r="F45" s="67">
        <v>0.04</v>
      </c>
      <c r="G45" s="68">
        <v>7.13</v>
      </c>
      <c r="H45" s="68">
        <v>32.4</v>
      </c>
      <c r="I45" s="69"/>
    </row>
    <row r="46" spans="1:9" ht="15">
      <c r="A46" s="64"/>
      <c r="B46" s="73" t="s">
        <v>33</v>
      </c>
      <c r="C46" s="66">
        <v>6</v>
      </c>
      <c r="D46" s="72"/>
      <c r="E46" s="67">
        <v>0</v>
      </c>
      <c r="F46" s="67">
        <v>0</v>
      </c>
      <c r="G46" s="68">
        <v>6</v>
      </c>
      <c r="H46" s="68">
        <v>24</v>
      </c>
      <c r="I46" s="69"/>
    </row>
    <row r="47" spans="1:9" ht="15">
      <c r="A47" s="64"/>
      <c r="B47" s="73" t="s">
        <v>35</v>
      </c>
      <c r="C47" s="66">
        <v>160</v>
      </c>
      <c r="D47" s="72"/>
      <c r="E47" s="67">
        <v>0</v>
      </c>
      <c r="F47" s="67">
        <v>0</v>
      </c>
      <c r="G47" s="68">
        <v>0</v>
      </c>
      <c r="H47" s="68">
        <v>0</v>
      </c>
      <c r="I47" s="69"/>
    </row>
    <row r="48" spans="1:9" ht="20.25" customHeight="1">
      <c r="A48" s="18"/>
      <c r="B48" s="27" t="s">
        <v>65</v>
      </c>
      <c r="C48" s="34">
        <v>20</v>
      </c>
      <c r="D48" s="35" t="s">
        <v>66</v>
      </c>
      <c r="E48" s="180">
        <v>1.52</v>
      </c>
      <c r="F48" s="180">
        <v>0.16</v>
      </c>
      <c r="G48" s="181">
        <v>9.8</v>
      </c>
      <c r="H48" s="181">
        <v>47</v>
      </c>
      <c r="I48" s="32" t="s">
        <v>67</v>
      </c>
    </row>
    <row r="49" spans="1:9" ht="20.25" customHeight="1">
      <c r="A49" s="18"/>
      <c r="B49" s="27" t="s">
        <v>68</v>
      </c>
      <c r="C49" s="34">
        <v>28</v>
      </c>
      <c r="D49" s="35" t="s">
        <v>69</v>
      </c>
      <c r="E49" s="180">
        <v>1.57</v>
      </c>
      <c r="F49" s="180">
        <v>0.31</v>
      </c>
      <c r="G49" s="181">
        <v>13.8</v>
      </c>
      <c r="H49" s="181">
        <v>65</v>
      </c>
      <c r="I49" s="32" t="s">
        <v>70</v>
      </c>
    </row>
    <row r="50" spans="1:9" ht="15">
      <c r="A50" s="45" t="s">
        <v>71</v>
      </c>
      <c r="B50" s="45"/>
      <c r="C50" s="80"/>
      <c r="D50" s="47"/>
      <c r="E50" s="48">
        <f>E26+E33+E39+E43+E44+E48+E49</f>
        <v>19.74</v>
      </c>
      <c r="F50" s="48">
        <f>F26+F33+F39+F43+F44+F48+F49</f>
        <v>13.940000000000001</v>
      </c>
      <c r="G50" s="48">
        <f>G26+G33+G39+G43+G44+G48+G49</f>
        <v>62.209999999999994</v>
      </c>
      <c r="H50" s="48">
        <f>H26+H33+H39+H43+H44+H48+H49</f>
        <v>483.03999999999996</v>
      </c>
      <c r="I50" s="49"/>
    </row>
    <row r="51" spans="1:9" ht="15">
      <c r="A51" s="47" t="s">
        <v>72</v>
      </c>
      <c r="B51" s="47"/>
      <c r="C51" s="46"/>
      <c r="D51" s="47"/>
      <c r="E51" s="82"/>
      <c r="F51" s="82"/>
      <c r="G51" s="51"/>
      <c r="H51" s="51"/>
      <c r="I51" s="49"/>
    </row>
    <row r="52" spans="1:9" ht="30">
      <c r="A52" s="18"/>
      <c r="B52" s="27" t="s">
        <v>102</v>
      </c>
      <c r="C52" s="34"/>
      <c r="D52" s="29" t="s">
        <v>38</v>
      </c>
      <c r="E52" s="75">
        <v>11.45</v>
      </c>
      <c r="F52" s="75">
        <v>9.63</v>
      </c>
      <c r="G52" s="76">
        <v>12.31</v>
      </c>
      <c r="H52" s="76">
        <v>161.3</v>
      </c>
      <c r="I52" s="32" t="s">
        <v>103</v>
      </c>
    </row>
    <row r="53" spans="1:9" ht="15">
      <c r="A53" s="18"/>
      <c r="B53" s="33" t="s">
        <v>104</v>
      </c>
      <c r="C53" s="34">
        <v>68</v>
      </c>
      <c r="D53" s="29"/>
      <c r="E53" s="30">
        <v>8.7</v>
      </c>
      <c r="F53" s="30">
        <v>6.21</v>
      </c>
      <c r="G53" s="31">
        <v>1.36</v>
      </c>
      <c r="H53" s="31">
        <v>86.13</v>
      </c>
      <c r="I53" s="32"/>
    </row>
    <row r="54" spans="1:9" ht="15">
      <c r="A54" s="18"/>
      <c r="B54" s="33" t="s">
        <v>105</v>
      </c>
      <c r="C54" s="34">
        <v>18</v>
      </c>
      <c r="D54" s="29"/>
      <c r="E54" s="30">
        <v>2</v>
      </c>
      <c r="F54" s="30">
        <v>0.27</v>
      </c>
      <c r="G54" s="31">
        <v>7.89</v>
      </c>
      <c r="H54" s="31">
        <v>31.69</v>
      </c>
      <c r="I54" s="32"/>
    </row>
    <row r="55" spans="1:9" ht="15">
      <c r="A55" s="18"/>
      <c r="B55" s="33" t="s">
        <v>45</v>
      </c>
      <c r="C55" s="34">
        <v>6.5</v>
      </c>
      <c r="D55" s="38"/>
      <c r="E55" s="30">
        <v>0.74</v>
      </c>
      <c r="F55" s="30">
        <v>0.67</v>
      </c>
      <c r="G55" s="31">
        <v>0.04</v>
      </c>
      <c r="H55" s="31">
        <v>9.08</v>
      </c>
      <c r="I55" s="32"/>
    </row>
    <row r="56" spans="1:9" ht="15">
      <c r="A56" s="18"/>
      <c r="B56" s="33" t="s">
        <v>33</v>
      </c>
      <c r="C56" s="34">
        <v>3</v>
      </c>
      <c r="D56" s="37"/>
      <c r="E56" s="30">
        <v>0</v>
      </c>
      <c r="F56" s="30">
        <v>0</v>
      </c>
      <c r="G56" s="31">
        <v>3</v>
      </c>
      <c r="H56" s="31">
        <v>12</v>
      </c>
      <c r="I56" s="32"/>
    </row>
    <row r="57" spans="1:9" ht="15">
      <c r="A57" s="18"/>
      <c r="B57" s="33" t="s">
        <v>19</v>
      </c>
      <c r="C57" s="34">
        <v>3</v>
      </c>
      <c r="D57" s="29"/>
      <c r="E57" s="30">
        <v>0.01</v>
      </c>
      <c r="F57" s="30">
        <v>2.48</v>
      </c>
      <c r="G57" s="31">
        <v>0.02</v>
      </c>
      <c r="H57" s="31">
        <v>22.4</v>
      </c>
      <c r="I57" s="32"/>
    </row>
    <row r="58" spans="1:9" ht="15">
      <c r="A58" s="18"/>
      <c r="B58" s="27" t="s">
        <v>106</v>
      </c>
      <c r="C58" s="34">
        <v>150</v>
      </c>
      <c r="D58" s="35" t="s">
        <v>30</v>
      </c>
      <c r="E58" s="75">
        <v>4.35</v>
      </c>
      <c r="F58" s="75">
        <v>3.75</v>
      </c>
      <c r="G58" s="76">
        <v>6</v>
      </c>
      <c r="H58" s="76">
        <v>78.5</v>
      </c>
      <c r="I58" s="32" t="s">
        <v>39</v>
      </c>
    </row>
    <row r="59" spans="1:9" ht="15">
      <c r="A59" s="45" t="s">
        <v>80</v>
      </c>
      <c r="B59" s="45"/>
      <c r="C59" s="84"/>
      <c r="D59" s="84"/>
      <c r="E59" s="48">
        <f>E52+E58</f>
        <v>15.799999999999999</v>
      </c>
      <c r="F59" s="48">
        <f>F52+F58</f>
        <v>13.38</v>
      </c>
      <c r="G59" s="48">
        <f>G52+G58</f>
        <v>18.310000000000002</v>
      </c>
      <c r="H59" s="48">
        <f>H52+H58</f>
        <v>239.8</v>
      </c>
      <c r="I59" s="85"/>
    </row>
    <row r="60" spans="1:9" ht="15">
      <c r="A60" s="86" t="s">
        <v>107</v>
      </c>
      <c r="B60" s="86"/>
      <c r="C60" s="57"/>
      <c r="D60" s="57"/>
      <c r="E60" s="48">
        <f>E24+E50+E59</f>
        <v>44.38999999999999</v>
      </c>
      <c r="F60" s="48">
        <f>F24+F50+F59</f>
        <v>39.25</v>
      </c>
      <c r="G60" s="48">
        <f>G24+G50+G59</f>
        <v>133.66</v>
      </c>
      <c r="H60" s="48">
        <f>H24+H50+H59</f>
        <v>1069.1499999999999</v>
      </c>
      <c r="I60" s="85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A8" sqref="A8:I74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26" s="8" customFormat="1" ht="15">
      <c r="A1" s="2" t="s">
        <v>1</v>
      </c>
      <c r="B1" s="2"/>
      <c r="C1" s="2"/>
      <c r="D1" s="2"/>
      <c r="E1" s="2"/>
      <c r="F1" s="2"/>
      <c r="G1" s="2"/>
      <c r="H1" s="3"/>
      <c r="I1" s="3"/>
      <c r="J1" s="4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s="8" customFormat="1" ht="15">
      <c r="A2" s="192" t="s">
        <v>2</v>
      </c>
      <c r="B2" s="192"/>
      <c r="C2" s="9"/>
      <c r="D2" s="2"/>
      <c r="E2" s="2"/>
      <c r="F2" s="2"/>
      <c r="G2" s="2"/>
      <c r="H2" s="2"/>
      <c r="I2" s="2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7"/>
    </row>
    <row r="3" spans="1:9" ht="15.75" customHeight="1">
      <c r="A3" s="193" t="s">
        <v>82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</row>
    <row r="4" spans="1:9" ht="15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</row>
    <row r="5" spans="1:9" ht="15">
      <c r="A5" s="39" t="s">
        <v>0</v>
      </c>
      <c r="B5" s="39"/>
      <c r="C5" s="39"/>
      <c r="D5" s="43"/>
      <c r="E5" s="43"/>
      <c r="F5" s="43"/>
      <c r="G5" s="43"/>
      <c r="H5" s="43"/>
      <c r="I5" s="43"/>
    </row>
    <row r="6" spans="1:9" ht="15">
      <c r="A6" s="87" t="s">
        <v>108</v>
      </c>
      <c r="B6" s="39"/>
      <c r="C6" s="39"/>
      <c r="D6" s="43"/>
      <c r="E6" s="43"/>
      <c r="F6" s="43"/>
      <c r="G6" s="43"/>
      <c r="H6" s="43"/>
      <c r="I6" s="43"/>
    </row>
    <row r="7" spans="1:9" ht="15">
      <c r="A7" s="87" t="s">
        <v>14</v>
      </c>
      <c r="B7" s="39"/>
      <c r="C7" s="39"/>
      <c r="D7" s="43"/>
      <c r="E7" s="43"/>
      <c r="F7" s="43"/>
      <c r="G7" s="43"/>
      <c r="H7" s="43"/>
      <c r="I7" s="43"/>
    </row>
    <row r="8" spans="1:9" ht="30">
      <c r="A8" s="116"/>
      <c r="B8" s="65" t="s">
        <v>109</v>
      </c>
      <c r="C8" s="66"/>
      <c r="D8" s="71" t="s">
        <v>30</v>
      </c>
      <c r="E8" s="75">
        <v>3.71</v>
      </c>
      <c r="F8" s="75">
        <v>4.08</v>
      </c>
      <c r="G8" s="76">
        <v>20.71</v>
      </c>
      <c r="H8" s="76">
        <v>106.17</v>
      </c>
      <c r="I8" s="69" t="s">
        <v>110</v>
      </c>
    </row>
    <row r="9" spans="1:9" ht="15" customHeight="1">
      <c r="A9" s="114"/>
      <c r="B9" s="73" t="s">
        <v>59</v>
      </c>
      <c r="C9" s="66">
        <v>17</v>
      </c>
      <c r="D9" s="79"/>
      <c r="E9" s="67">
        <v>1.56</v>
      </c>
      <c r="F9" s="67">
        <v>0.1</v>
      </c>
      <c r="G9" s="68">
        <v>11.84</v>
      </c>
      <c r="H9" s="68">
        <v>27.68</v>
      </c>
      <c r="I9" s="69"/>
    </row>
    <row r="10" spans="1:9" ht="15">
      <c r="A10" s="131"/>
      <c r="B10" s="73" t="s">
        <v>76</v>
      </c>
      <c r="C10" s="66">
        <v>120</v>
      </c>
      <c r="D10" s="72"/>
      <c r="E10" s="67">
        <v>2.14</v>
      </c>
      <c r="F10" s="67">
        <v>1.5</v>
      </c>
      <c r="G10" s="68">
        <v>5.85</v>
      </c>
      <c r="H10" s="68">
        <v>44.09</v>
      </c>
      <c r="I10" s="69"/>
    </row>
    <row r="11" spans="1:9" ht="15" customHeight="1">
      <c r="A11" s="77"/>
      <c r="B11" s="73" t="s">
        <v>33</v>
      </c>
      <c r="C11" s="66">
        <v>3</v>
      </c>
      <c r="D11" s="72"/>
      <c r="E11" s="67">
        <v>0</v>
      </c>
      <c r="F11" s="67">
        <v>0</v>
      </c>
      <c r="G11" s="68">
        <v>3</v>
      </c>
      <c r="H11" s="68">
        <v>12</v>
      </c>
      <c r="I11" s="69"/>
    </row>
    <row r="12" spans="1:9" ht="13.5" customHeight="1">
      <c r="A12" s="131"/>
      <c r="B12" s="73" t="s">
        <v>19</v>
      </c>
      <c r="C12" s="66">
        <v>3</v>
      </c>
      <c r="D12" s="71"/>
      <c r="E12" s="30">
        <v>0.01</v>
      </c>
      <c r="F12" s="67">
        <v>2.48</v>
      </c>
      <c r="G12" s="31">
        <v>0.02</v>
      </c>
      <c r="H12" s="31">
        <v>22.4</v>
      </c>
      <c r="I12" s="69"/>
    </row>
    <row r="13" spans="1:9" ht="13.5" customHeight="1">
      <c r="A13" s="131"/>
      <c r="B13" s="73" t="s">
        <v>35</v>
      </c>
      <c r="C13" s="66">
        <v>20</v>
      </c>
      <c r="D13" s="71"/>
      <c r="E13" s="67">
        <v>0</v>
      </c>
      <c r="F13" s="67">
        <v>0</v>
      </c>
      <c r="G13" s="68">
        <v>0</v>
      </c>
      <c r="H13" s="68">
        <v>0</v>
      </c>
      <c r="I13" s="69"/>
    </row>
    <row r="14" spans="1:9" ht="30" customHeight="1">
      <c r="A14" s="114"/>
      <c r="B14" s="65" t="s">
        <v>24</v>
      </c>
      <c r="C14" s="66"/>
      <c r="D14" s="71" t="s">
        <v>25</v>
      </c>
      <c r="E14" s="75">
        <v>1.54</v>
      </c>
      <c r="F14" s="75">
        <v>4.29</v>
      </c>
      <c r="G14" s="76">
        <v>9.84</v>
      </c>
      <c r="H14" s="76">
        <v>84.4</v>
      </c>
      <c r="I14" s="72" t="s">
        <v>26</v>
      </c>
    </row>
    <row r="15" spans="1:9" ht="15">
      <c r="A15" s="115"/>
      <c r="B15" s="73" t="s">
        <v>27</v>
      </c>
      <c r="C15" s="66">
        <v>20</v>
      </c>
      <c r="D15" s="72"/>
      <c r="E15" s="67">
        <v>1.52</v>
      </c>
      <c r="F15" s="67">
        <v>0.16</v>
      </c>
      <c r="G15" s="68">
        <v>9.8</v>
      </c>
      <c r="H15" s="68">
        <v>47</v>
      </c>
      <c r="I15" s="69"/>
    </row>
    <row r="16" spans="1:9" ht="15">
      <c r="A16" s="131"/>
      <c r="B16" s="73" t="s">
        <v>19</v>
      </c>
      <c r="C16" s="66">
        <v>5</v>
      </c>
      <c r="D16" s="72"/>
      <c r="E16" s="67">
        <v>0.02</v>
      </c>
      <c r="F16" s="67">
        <v>4.13</v>
      </c>
      <c r="G16" s="68">
        <v>0.04</v>
      </c>
      <c r="H16" s="68">
        <v>37.4</v>
      </c>
      <c r="I16" s="69"/>
    </row>
    <row r="17" spans="1:9" ht="30" customHeight="1">
      <c r="A17" s="131"/>
      <c r="B17" s="65" t="s">
        <v>111</v>
      </c>
      <c r="C17" s="66"/>
      <c r="D17" s="72" t="s">
        <v>30</v>
      </c>
      <c r="E17" s="75">
        <v>3.77</v>
      </c>
      <c r="F17" s="75">
        <v>3.26</v>
      </c>
      <c r="G17" s="76">
        <v>12.2</v>
      </c>
      <c r="H17" s="76">
        <v>90.02</v>
      </c>
      <c r="I17" s="69" t="s">
        <v>112</v>
      </c>
    </row>
    <row r="18" spans="1:9" ht="15" customHeight="1">
      <c r="A18" s="131"/>
      <c r="B18" s="73" t="s">
        <v>113</v>
      </c>
      <c r="C18" s="66">
        <v>2</v>
      </c>
      <c r="D18" s="72"/>
      <c r="E18" s="67">
        <v>1.45</v>
      </c>
      <c r="F18" s="67">
        <v>1.64</v>
      </c>
      <c r="G18" s="68">
        <v>0.86</v>
      </c>
      <c r="H18" s="68">
        <v>22.22</v>
      </c>
      <c r="I18" s="69"/>
    </row>
    <row r="19" spans="1:9" ht="15">
      <c r="A19" s="131"/>
      <c r="B19" s="73" t="s">
        <v>76</v>
      </c>
      <c r="C19" s="66">
        <v>130</v>
      </c>
      <c r="D19" s="72"/>
      <c r="E19" s="67">
        <v>2.32</v>
      </c>
      <c r="F19" s="67">
        <v>1.62</v>
      </c>
      <c r="G19" s="68">
        <v>6.34</v>
      </c>
      <c r="H19" s="68">
        <v>47.8</v>
      </c>
      <c r="I19" s="69"/>
    </row>
    <row r="20" spans="1:9" ht="15" customHeight="1">
      <c r="A20" s="131"/>
      <c r="B20" s="73" t="s">
        <v>33</v>
      </c>
      <c r="C20" s="66">
        <v>5</v>
      </c>
      <c r="D20" s="72"/>
      <c r="E20" s="67">
        <v>0</v>
      </c>
      <c r="F20" s="67">
        <v>0</v>
      </c>
      <c r="G20" s="68">
        <v>5</v>
      </c>
      <c r="H20" s="68">
        <v>20</v>
      </c>
      <c r="I20" s="69"/>
    </row>
    <row r="21" spans="1:9" ht="15" customHeight="1">
      <c r="A21" s="131"/>
      <c r="B21" s="73" t="s">
        <v>35</v>
      </c>
      <c r="C21" s="66">
        <v>20</v>
      </c>
      <c r="D21" s="72"/>
      <c r="E21" s="67">
        <v>0</v>
      </c>
      <c r="F21" s="67">
        <v>0</v>
      </c>
      <c r="G21" s="68">
        <v>0</v>
      </c>
      <c r="H21" s="68">
        <v>0</v>
      </c>
      <c r="I21" s="69"/>
    </row>
    <row r="22" spans="1:9" ht="15" customHeight="1">
      <c r="A22" s="158"/>
      <c r="B22" s="138" t="s">
        <v>341</v>
      </c>
      <c r="C22" s="166">
        <v>20</v>
      </c>
      <c r="D22" s="178" t="s">
        <v>66</v>
      </c>
      <c r="E22" s="75">
        <v>0.64</v>
      </c>
      <c r="F22" s="76">
        <v>0.56</v>
      </c>
      <c r="G22" s="76">
        <v>14.06</v>
      </c>
      <c r="H22" s="76">
        <v>64</v>
      </c>
      <c r="I22" s="69" t="s">
        <v>67</v>
      </c>
    </row>
    <row r="23" spans="1:9" ht="15" customHeight="1">
      <c r="A23" s="16" t="s">
        <v>36</v>
      </c>
      <c r="B23" s="16"/>
      <c r="C23" s="34"/>
      <c r="D23" s="29"/>
      <c r="E23" s="30"/>
      <c r="F23" s="30"/>
      <c r="G23" s="31"/>
      <c r="H23" s="31"/>
      <c r="I23" s="32"/>
    </row>
    <row r="24" spans="1:9" ht="20.25" customHeight="1">
      <c r="A24" s="17"/>
      <c r="B24" s="27" t="s">
        <v>37</v>
      </c>
      <c r="C24" s="34">
        <v>100</v>
      </c>
      <c r="D24" s="35" t="s">
        <v>38</v>
      </c>
      <c r="E24" s="180">
        <v>0.5</v>
      </c>
      <c r="F24" s="180">
        <v>0.1</v>
      </c>
      <c r="G24" s="181">
        <v>10.1</v>
      </c>
      <c r="H24" s="181">
        <v>60</v>
      </c>
      <c r="I24" s="32" t="s">
        <v>39</v>
      </c>
    </row>
    <row r="25" spans="1:9" ht="15" customHeight="1">
      <c r="A25" s="45" t="s">
        <v>40</v>
      </c>
      <c r="B25" s="45"/>
      <c r="C25" s="80"/>
      <c r="D25" s="47"/>
      <c r="E25" s="107">
        <f>E8+E14+E17+E22+E24</f>
        <v>10.16</v>
      </c>
      <c r="F25" s="107">
        <f>F8+F14+F17+F22+F24</f>
        <v>12.290000000000001</v>
      </c>
      <c r="G25" s="107">
        <f>G8+G14+G17+G22+G24</f>
        <v>66.91</v>
      </c>
      <c r="H25" s="107">
        <f>H8+H14+H17+H22+H24</f>
        <v>404.59</v>
      </c>
      <c r="I25" s="171"/>
    </row>
    <row r="26" spans="1:9" ht="15" customHeight="1">
      <c r="A26" s="47" t="s">
        <v>41</v>
      </c>
      <c r="B26" s="47"/>
      <c r="C26" s="46"/>
      <c r="D26" s="47"/>
      <c r="E26" s="82"/>
      <c r="F26" s="82"/>
      <c r="G26" s="51"/>
      <c r="H26" s="51"/>
      <c r="I26" s="49"/>
    </row>
    <row r="27" spans="1:9" ht="30" customHeight="1">
      <c r="A27" s="131"/>
      <c r="B27" s="65" t="s">
        <v>114</v>
      </c>
      <c r="C27" s="66"/>
      <c r="D27" s="72" t="s">
        <v>30</v>
      </c>
      <c r="E27" s="75">
        <v>1.44</v>
      </c>
      <c r="F27" s="75">
        <v>3.05</v>
      </c>
      <c r="G27" s="76">
        <v>11.42</v>
      </c>
      <c r="H27" s="76">
        <v>68.09</v>
      </c>
      <c r="I27" s="72" t="s">
        <v>115</v>
      </c>
    </row>
    <row r="28" spans="1:9" ht="16.5" customHeight="1">
      <c r="A28" s="131"/>
      <c r="B28" s="73" t="s">
        <v>353</v>
      </c>
      <c r="C28" s="66">
        <v>52</v>
      </c>
      <c r="D28" s="72"/>
      <c r="E28" s="67">
        <v>0.24</v>
      </c>
      <c r="F28" s="67">
        <v>0.1</v>
      </c>
      <c r="G28" s="68">
        <v>4.2</v>
      </c>
      <c r="H28" s="68">
        <v>20.83</v>
      </c>
      <c r="I28" s="69"/>
    </row>
    <row r="29" spans="1:9" ht="15">
      <c r="A29" s="64"/>
      <c r="B29" s="73" t="s">
        <v>48</v>
      </c>
      <c r="C29" s="78" t="s">
        <v>372</v>
      </c>
      <c r="D29" s="132"/>
      <c r="E29" s="67">
        <v>0.05</v>
      </c>
      <c r="F29" s="67">
        <v>0</v>
      </c>
      <c r="G29" s="68">
        <v>0.4</v>
      </c>
      <c r="H29" s="68">
        <v>1.41</v>
      </c>
      <c r="I29" s="69"/>
    </row>
    <row r="30" spans="1:9" ht="15">
      <c r="A30" s="64"/>
      <c r="B30" s="73" t="s">
        <v>50</v>
      </c>
      <c r="C30" s="78" t="s">
        <v>372</v>
      </c>
      <c r="D30" s="118"/>
      <c r="E30" s="30">
        <v>0.07</v>
      </c>
      <c r="F30" s="30">
        <v>0</v>
      </c>
      <c r="G30" s="31">
        <v>0.45</v>
      </c>
      <c r="H30" s="31">
        <v>2</v>
      </c>
      <c r="I30" s="69"/>
    </row>
    <row r="31" spans="1:9" ht="15">
      <c r="A31" s="64"/>
      <c r="B31" s="73" t="s">
        <v>19</v>
      </c>
      <c r="C31" s="66">
        <v>2</v>
      </c>
      <c r="D31" s="118"/>
      <c r="E31" s="67">
        <v>0.01</v>
      </c>
      <c r="F31" s="67">
        <v>1.65</v>
      </c>
      <c r="G31" s="68">
        <v>0.01</v>
      </c>
      <c r="H31" s="68">
        <v>15</v>
      </c>
      <c r="I31" s="69"/>
    </row>
    <row r="32" spans="1:9" ht="15">
      <c r="A32" s="64"/>
      <c r="B32" s="73" t="s">
        <v>52</v>
      </c>
      <c r="C32" s="78" t="s">
        <v>116</v>
      </c>
      <c r="D32" s="118"/>
      <c r="E32" s="67">
        <v>0</v>
      </c>
      <c r="F32" s="67">
        <v>1</v>
      </c>
      <c r="G32" s="68">
        <v>0</v>
      </c>
      <c r="H32" s="68">
        <v>9</v>
      </c>
      <c r="I32" s="69"/>
    </row>
    <row r="33" spans="1:9" ht="15">
      <c r="A33" s="64"/>
      <c r="B33" s="73" t="s">
        <v>93</v>
      </c>
      <c r="C33" s="78" t="s">
        <v>117</v>
      </c>
      <c r="D33" s="118"/>
      <c r="E33" s="67">
        <v>0</v>
      </c>
      <c r="F33" s="67">
        <v>0</v>
      </c>
      <c r="G33" s="68">
        <v>0</v>
      </c>
      <c r="H33" s="68">
        <v>0</v>
      </c>
      <c r="I33" s="69"/>
    </row>
    <row r="34" spans="1:9" ht="15">
      <c r="A34" s="64"/>
      <c r="B34" s="65" t="s">
        <v>118</v>
      </c>
      <c r="C34" s="66"/>
      <c r="D34" s="72"/>
      <c r="E34" s="67"/>
      <c r="F34" s="67"/>
      <c r="G34" s="68"/>
      <c r="H34" s="68"/>
      <c r="I34" s="69"/>
    </row>
    <row r="35" spans="1:9" ht="15">
      <c r="A35" s="64"/>
      <c r="B35" s="73" t="s">
        <v>57</v>
      </c>
      <c r="C35" s="66">
        <v>10</v>
      </c>
      <c r="D35" s="72"/>
      <c r="E35" s="67">
        <v>0.9</v>
      </c>
      <c r="F35" s="67">
        <v>0.18</v>
      </c>
      <c r="G35" s="68">
        <v>6.35</v>
      </c>
      <c r="H35" s="68">
        <v>17.95</v>
      </c>
      <c r="I35" s="69"/>
    </row>
    <row r="36" spans="1:9" ht="15">
      <c r="A36" s="64"/>
      <c r="B36" s="73" t="s">
        <v>45</v>
      </c>
      <c r="C36" s="66">
        <v>3</v>
      </c>
      <c r="D36" s="72"/>
      <c r="E36" s="67">
        <v>0.17</v>
      </c>
      <c r="F36" s="67">
        <v>0.12</v>
      </c>
      <c r="G36" s="68">
        <v>0.01</v>
      </c>
      <c r="H36" s="68">
        <v>1.9</v>
      </c>
      <c r="I36" s="69"/>
    </row>
    <row r="37" spans="1:9" ht="15">
      <c r="A37" s="64"/>
      <c r="B37" s="96" t="s">
        <v>35</v>
      </c>
      <c r="C37" s="133">
        <v>2</v>
      </c>
      <c r="D37" s="72"/>
      <c r="E37" s="67">
        <v>0</v>
      </c>
      <c r="F37" s="67">
        <v>0</v>
      </c>
      <c r="G37" s="68">
        <v>0</v>
      </c>
      <c r="H37" s="68">
        <v>0</v>
      </c>
      <c r="I37" s="69"/>
    </row>
    <row r="38" spans="1:9" ht="20.25" customHeight="1">
      <c r="A38" s="64"/>
      <c r="B38" s="65" t="s">
        <v>119</v>
      </c>
      <c r="C38" s="66"/>
      <c r="D38" s="130" t="s">
        <v>355</v>
      </c>
      <c r="E38" s="75">
        <v>10.51</v>
      </c>
      <c r="F38" s="75">
        <v>12.71</v>
      </c>
      <c r="G38" s="76">
        <v>8.97</v>
      </c>
      <c r="H38" s="76">
        <v>195.31</v>
      </c>
      <c r="I38" s="69" t="s">
        <v>120</v>
      </c>
    </row>
    <row r="39" spans="1:9" ht="15">
      <c r="A39" s="64"/>
      <c r="B39" s="73" t="s">
        <v>121</v>
      </c>
      <c r="C39" s="66">
        <v>85</v>
      </c>
      <c r="D39" s="71"/>
      <c r="E39" s="67">
        <v>9.78</v>
      </c>
      <c r="F39" s="67">
        <v>9.2</v>
      </c>
      <c r="G39" s="68">
        <v>0</v>
      </c>
      <c r="H39" s="68">
        <v>125.26</v>
      </c>
      <c r="I39" s="69"/>
    </row>
    <row r="40" spans="1:9" ht="15">
      <c r="A40" s="64"/>
      <c r="B40" s="73" t="s">
        <v>122</v>
      </c>
      <c r="C40" s="66">
        <v>12</v>
      </c>
      <c r="D40" s="72"/>
      <c r="E40" s="67">
        <v>0.39</v>
      </c>
      <c r="F40" s="67">
        <v>0.3</v>
      </c>
      <c r="G40" s="68">
        <v>0.7</v>
      </c>
      <c r="H40" s="68">
        <v>7.06</v>
      </c>
      <c r="I40" s="69"/>
    </row>
    <row r="41" spans="1:9" ht="15">
      <c r="A41" s="64"/>
      <c r="B41" s="73" t="s">
        <v>50</v>
      </c>
      <c r="C41" s="66">
        <v>10</v>
      </c>
      <c r="D41" s="72"/>
      <c r="E41" s="67">
        <v>0.05</v>
      </c>
      <c r="F41" s="67">
        <v>0</v>
      </c>
      <c r="G41" s="68">
        <v>0.37</v>
      </c>
      <c r="H41" s="68">
        <v>1.34</v>
      </c>
      <c r="I41" s="69"/>
    </row>
    <row r="42" spans="1:9" ht="15">
      <c r="A42" s="64"/>
      <c r="B42" s="73" t="s">
        <v>45</v>
      </c>
      <c r="C42" s="66">
        <v>5</v>
      </c>
      <c r="D42" s="72"/>
      <c r="E42" s="67">
        <v>0.29</v>
      </c>
      <c r="F42" s="67">
        <v>0.21</v>
      </c>
      <c r="G42" s="68">
        <v>0.03</v>
      </c>
      <c r="H42" s="68">
        <v>3.17</v>
      </c>
      <c r="I42" s="69"/>
    </row>
    <row r="43" spans="1:9" ht="15">
      <c r="A43" s="64"/>
      <c r="B43" s="73" t="s">
        <v>123</v>
      </c>
      <c r="C43" s="66">
        <v>7.5</v>
      </c>
      <c r="D43" s="72"/>
      <c r="E43" s="67">
        <v>0</v>
      </c>
      <c r="F43" s="67">
        <v>0</v>
      </c>
      <c r="G43" s="68">
        <v>7.87</v>
      </c>
      <c r="H43" s="68">
        <v>31.48</v>
      </c>
      <c r="I43" s="69"/>
    </row>
    <row r="44" spans="1:9" ht="15">
      <c r="A44" s="64"/>
      <c r="B44" s="73" t="s">
        <v>52</v>
      </c>
      <c r="C44" s="66">
        <v>3</v>
      </c>
      <c r="D44" s="71"/>
      <c r="E44" s="67">
        <v>0</v>
      </c>
      <c r="F44" s="67">
        <v>3</v>
      </c>
      <c r="G44" s="68">
        <v>0</v>
      </c>
      <c r="H44" s="68">
        <v>27</v>
      </c>
      <c r="I44" s="69"/>
    </row>
    <row r="45" spans="1:9" ht="20.25" customHeight="1">
      <c r="A45" s="64"/>
      <c r="B45" s="65" t="s">
        <v>124</v>
      </c>
      <c r="C45" s="164"/>
      <c r="D45" s="163" t="s">
        <v>218</v>
      </c>
      <c r="E45" s="75">
        <v>4.05</v>
      </c>
      <c r="F45" s="75">
        <v>3.41</v>
      </c>
      <c r="G45" s="76">
        <v>15.1</v>
      </c>
      <c r="H45" s="76">
        <v>98.58</v>
      </c>
      <c r="I45" s="69" t="s">
        <v>125</v>
      </c>
    </row>
    <row r="46" spans="1:9" ht="15">
      <c r="A46" s="64"/>
      <c r="B46" s="73" t="s">
        <v>360</v>
      </c>
      <c r="C46" s="165" t="s">
        <v>361</v>
      </c>
      <c r="D46" s="163"/>
      <c r="E46" s="67">
        <v>0.67</v>
      </c>
      <c r="F46" s="67">
        <v>0.11</v>
      </c>
      <c r="G46" s="68">
        <v>6.97</v>
      </c>
      <c r="H46" s="68">
        <v>26.56</v>
      </c>
      <c r="I46" s="69"/>
    </row>
    <row r="47" spans="1:9" ht="15">
      <c r="A47" s="64"/>
      <c r="B47" s="73" t="s">
        <v>126</v>
      </c>
      <c r="C47" s="66">
        <v>69</v>
      </c>
      <c r="D47" s="163"/>
      <c r="E47" s="67">
        <v>1.24</v>
      </c>
      <c r="F47" s="67">
        <v>0.05</v>
      </c>
      <c r="G47" s="68">
        <v>2.59</v>
      </c>
      <c r="H47" s="68">
        <v>15.4</v>
      </c>
      <c r="I47" s="69"/>
    </row>
    <row r="48" spans="1:9" ht="15">
      <c r="A48" s="64"/>
      <c r="B48" s="73" t="s">
        <v>48</v>
      </c>
      <c r="C48" s="66">
        <v>11</v>
      </c>
      <c r="D48" s="79"/>
      <c r="E48" s="67">
        <v>0.04</v>
      </c>
      <c r="F48" s="67">
        <v>0</v>
      </c>
      <c r="G48" s="68">
        <v>0.36</v>
      </c>
      <c r="H48" s="68">
        <v>1.29</v>
      </c>
      <c r="I48" s="69"/>
    </row>
    <row r="49" spans="1:9" ht="15">
      <c r="A49" s="64"/>
      <c r="B49" s="73" t="s">
        <v>50</v>
      </c>
      <c r="C49" s="66">
        <v>11</v>
      </c>
      <c r="D49" s="72"/>
      <c r="E49" s="67">
        <v>0.06</v>
      </c>
      <c r="F49" s="67">
        <v>0</v>
      </c>
      <c r="G49" s="68">
        <v>0.41</v>
      </c>
      <c r="H49" s="68">
        <v>1.83</v>
      </c>
      <c r="I49" s="69"/>
    </row>
    <row r="50" spans="1:9" ht="15">
      <c r="A50" s="64"/>
      <c r="B50" s="73" t="s">
        <v>127</v>
      </c>
      <c r="C50" s="66">
        <v>33</v>
      </c>
      <c r="D50" s="72"/>
      <c r="E50" s="67">
        <v>1.87</v>
      </c>
      <c r="F50" s="67">
        <v>0.01</v>
      </c>
      <c r="G50" s="68">
        <v>4.05</v>
      </c>
      <c r="H50" s="68">
        <v>21.17</v>
      </c>
      <c r="I50" s="69"/>
    </row>
    <row r="51" spans="1:9" ht="15">
      <c r="A51" s="64"/>
      <c r="B51" s="73" t="s">
        <v>128</v>
      </c>
      <c r="C51" s="66">
        <v>1</v>
      </c>
      <c r="D51" s="72"/>
      <c r="E51" s="67">
        <v>0.05</v>
      </c>
      <c r="F51" s="67">
        <v>0</v>
      </c>
      <c r="G51" s="68">
        <v>0.26</v>
      </c>
      <c r="H51" s="68">
        <v>1.19</v>
      </c>
      <c r="I51" s="69"/>
    </row>
    <row r="52" spans="1:9" ht="15">
      <c r="A52" s="64"/>
      <c r="B52" s="73" t="s">
        <v>51</v>
      </c>
      <c r="C52" s="66">
        <v>4</v>
      </c>
      <c r="D52" s="72"/>
      <c r="E52" s="67">
        <v>0.12</v>
      </c>
      <c r="F52" s="67">
        <v>0</v>
      </c>
      <c r="G52" s="68">
        <v>0.45</v>
      </c>
      <c r="H52" s="68">
        <v>1.94</v>
      </c>
      <c r="I52" s="69"/>
    </row>
    <row r="53" spans="1:9" ht="15">
      <c r="A53" s="64"/>
      <c r="B53" s="96" t="s">
        <v>19</v>
      </c>
      <c r="C53" s="66">
        <v>1.5</v>
      </c>
      <c r="D53" s="72"/>
      <c r="E53" s="67">
        <v>0</v>
      </c>
      <c r="F53" s="67">
        <v>1.24</v>
      </c>
      <c r="G53" s="68">
        <v>0.01</v>
      </c>
      <c r="H53" s="68">
        <v>11.2</v>
      </c>
      <c r="I53" s="69"/>
    </row>
    <row r="54" spans="1:9" ht="15">
      <c r="A54" s="64"/>
      <c r="B54" s="73" t="s">
        <v>52</v>
      </c>
      <c r="C54" s="66">
        <v>2</v>
      </c>
      <c r="D54" s="72"/>
      <c r="E54" s="67">
        <v>0</v>
      </c>
      <c r="F54" s="67">
        <v>2</v>
      </c>
      <c r="G54" s="68">
        <v>0</v>
      </c>
      <c r="H54" s="68">
        <v>18</v>
      </c>
      <c r="I54" s="69"/>
    </row>
    <row r="55" spans="1:9" ht="30">
      <c r="A55" s="64"/>
      <c r="B55" s="65" t="s">
        <v>99</v>
      </c>
      <c r="C55" s="66"/>
      <c r="D55" s="72" t="s">
        <v>30</v>
      </c>
      <c r="E55" s="75">
        <v>0.09</v>
      </c>
      <c r="F55" s="75">
        <v>0.09</v>
      </c>
      <c r="G55" s="76">
        <v>8.24</v>
      </c>
      <c r="H55" s="76">
        <v>34.7</v>
      </c>
      <c r="I55" s="69" t="s">
        <v>100</v>
      </c>
    </row>
    <row r="56" spans="1:9" ht="15">
      <c r="A56" s="64"/>
      <c r="B56" s="73" t="s">
        <v>101</v>
      </c>
      <c r="C56" s="66">
        <v>34</v>
      </c>
      <c r="D56" s="71"/>
      <c r="E56" s="67">
        <v>0.09</v>
      </c>
      <c r="F56" s="67">
        <v>0.09</v>
      </c>
      <c r="G56" s="68">
        <v>2.24</v>
      </c>
      <c r="H56" s="68">
        <v>10.7</v>
      </c>
      <c r="I56" s="69"/>
    </row>
    <row r="57" spans="1:9" ht="15">
      <c r="A57" s="64"/>
      <c r="B57" s="73" t="s">
        <v>33</v>
      </c>
      <c r="C57" s="66">
        <v>6</v>
      </c>
      <c r="D57" s="71"/>
      <c r="E57" s="67">
        <v>0</v>
      </c>
      <c r="F57" s="67">
        <v>0</v>
      </c>
      <c r="G57" s="68">
        <v>6</v>
      </c>
      <c r="H57" s="68">
        <v>24</v>
      </c>
      <c r="I57" s="69"/>
    </row>
    <row r="58" spans="1:9" ht="15">
      <c r="A58" s="64"/>
      <c r="B58" s="73" t="s">
        <v>35</v>
      </c>
      <c r="C58" s="66">
        <v>160</v>
      </c>
      <c r="D58" s="71"/>
      <c r="E58" s="67">
        <v>0</v>
      </c>
      <c r="F58" s="67">
        <v>0</v>
      </c>
      <c r="G58" s="68">
        <v>0</v>
      </c>
      <c r="H58" s="68">
        <v>0</v>
      </c>
      <c r="I58" s="69"/>
    </row>
    <row r="59" spans="1:9" ht="20.25" customHeight="1">
      <c r="A59" s="64"/>
      <c r="B59" s="65" t="s">
        <v>65</v>
      </c>
      <c r="C59" s="66">
        <v>20</v>
      </c>
      <c r="D59" s="71" t="s">
        <v>66</v>
      </c>
      <c r="E59" s="75">
        <v>1.52</v>
      </c>
      <c r="F59" s="75">
        <v>0.16</v>
      </c>
      <c r="G59" s="76">
        <v>9.8</v>
      </c>
      <c r="H59" s="76">
        <v>47</v>
      </c>
      <c r="I59" s="69" t="s">
        <v>67</v>
      </c>
    </row>
    <row r="60" spans="1:9" ht="20.25" customHeight="1">
      <c r="A60" s="18"/>
      <c r="B60" s="27" t="s">
        <v>68</v>
      </c>
      <c r="C60" s="34">
        <v>28</v>
      </c>
      <c r="D60" s="35" t="s">
        <v>69</v>
      </c>
      <c r="E60" s="180">
        <v>1.57</v>
      </c>
      <c r="F60" s="180">
        <v>0.31</v>
      </c>
      <c r="G60" s="181">
        <v>13.8</v>
      </c>
      <c r="H60" s="181">
        <v>65</v>
      </c>
      <c r="I60" s="32" t="s">
        <v>70</v>
      </c>
    </row>
    <row r="61" spans="1:9" ht="15">
      <c r="A61" s="45" t="s">
        <v>71</v>
      </c>
      <c r="B61" s="45"/>
      <c r="C61" s="80"/>
      <c r="D61" s="47"/>
      <c r="E61" s="48">
        <f>E27+E38+E45+E55+E59+E60</f>
        <v>19.18</v>
      </c>
      <c r="F61" s="48">
        <f>F27+F38+F45+F55+F59+F60</f>
        <v>19.73</v>
      </c>
      <c r="G61" s="48">
        <f>G27+G38+G45+G55+G59+G60</f>
        <v>67.33</v>
      </c>
      <c r="H61" s="48">
        <f>H27+H38+H45+H55+H59+H60</f>
        <v>508.67999999999995</v>
      </c>
      <c r="I61" s="49"/>
    </row>
    <row r="62" spans="1:9" ht="15">
      <c r="A62" s="47" t="s">
        <v>72</v>
      </c>
      <c r="B62" s="47"/>
      <c r="C62" s="46"/>
      <c r="D62" s="47"/>
      <c r="E62" s="82"/>
      <c r="F62" s="82"/>
      <c r="G62" s="51"/>
      <c r="H62" s="51"/>
      <c r="I62" s="49"/>
    </row>
    <row r="63" spans="1:9" ht="20.25" customHeight="1">
      <c r="A63" s="64"/>
      <c r="B63" s="65" t="s">
        <v>129</v>
      </c>
      <c r="C63" s="66"/>
      <c r="D63" s="71" t="s">
        <v>228</v>
      </c>
      <c r="E63" s="75">
        <v>8.57</v>
      </c>
      <c r="F63" s="75">
        <v>7.68</v>
      </c>
      <c r="G63" s="76">
        <v>4.2</v>
      </c>
      <c r="H63" s="76">
        <v>109.2</v>
      </c>
      <c r="I63" s="69" t="s">
        <v>130</v>
      </c>
    </row>
    <row r="64" spans="1:9" ht="15">
      <c r="A64" s="64"/>
      <c r="B64" s="73" t="s">
        <v>45</v>
      </c>
      <c r="C64" s="66">
        <v>78</v>
      </c>
      <c r="D64" s="79"/>
      <c r="E64" s="67">
        <v>7.2</v>
      </c>
      <c r="F64" s="67">
        <v>6.8</v>
      </c>
      <c r="G64" s="68">
        <v>0.49</v>
      </c>
      <c r="H64" s="68">
        <v>81.39</v>
      </c>
      <c r="I64" s="69"/>
    </row>
    <row r="65" spans="1:9" ht="15">
      <c r="A65" s="64"/>
      <c r="B65" s="73" t="s">
        <v>76</v>
      </c>
      <c r="C65" s="66">
        <v>77</v>
      </c>
      <c r="D65" s="132"/>
      <c r="E65" s="67">
        <v>1.37</v>
      </c>
      <c r="F65" s="67">
        <v>0.88</v>
      </c>
      <c r="G65" s="68">
        <v>3.71</v>
      </c>
      <c r="H65" s="68">
        <v>27.81</v>
      </c>
      <c r="I65" s="69"/>
    </row>
    <row r="66" spans="1:9" ht="15">
      <c r="A66" s="64"/>
      <c r="B66" s="73" t="s">
        <v>19</v>
      </c>
      <c r="C66" s="78" t="s">
        <v>116</v>
      </c>
      <c r="D66" s="132"/>
      <c r="E66" s="67">
        <v>0.01</v>
      </c>
      <c r="F66" s="67">
        <v>1.65</v>
      </c>
      <c r="G66" s="68">
        <v>0.01</v>
      </c>
      <c r="H66" s="68">
        <v>15</v>
      </c>
      <c r="I66" s="69"/>
    </row>
    <row r="67" spans="1:9" ht="20.25" customHeight="1">
      <c r="A67" s="64"/>
      <c r="B67" s="138" t="s">
        <v>21</v>
      </c>
      <c r="C67" s="166">
        <v>32</v>
      </c>
      <c r="D67" s="163" t="s">
        <v>330</v>
      </c>
      <c r="E67" s="75">
        <v>0.18</v>
      </c>
      <c r="F67" s="75">
        <v>0.9</v>
      </c>
      <c r="G67" s="76">
        <v>0.96</v>
      </c>
      <c r="H67" s="76">
        <v>12</v>
      </c>
      <c r="I67" s="113" t="s">
        <v>131</v>
      </c>
    </row>
    <row r="68" spans="1:9" ht="20.25" customHeight="1">
      <c r="A68" s="64"/>
      <c r="B68" s="65" t="s">
        <v>65</v>
      </c>
      <c r="C68" s="66">
        <v>14</v>
      </c>
      <c r="D68" s="71" t="s">
        <v>376</v>
      </c>
      <c r="E68" s="75">
        <v>1</v>
      </c>
      <c r="F68" s="75">
        <v>0.1</v>
      </c>
      <c r="G68" s="76">
        <v>6.49</v>
      </c>
      <c r="H68" s="76">
        <v>34</v>
      </c>
      <c r="I68" s="69" t="s">
        <v>67</v>
      </c>
    </row>
    <row r="69" spans="1:9" ht="30">
      <c r="A69" s="64"/>
      <c r="B69" s="65" t="s">
        <v>29</v>
      </c>
      <c r="C69" s="66"/>
      <c r="D69" s="71" t="s">
        <v>30</v>
      </c>
      <c r="E69" s="75">
        <v>0.16</v>
      </c>
      <c r="F69" s="75">
        <v>0</v>
      </c>
      <c r="G69" s="76">
        <v>6.13</v>
      </c>
      <c r="H69" s="76">
        <v>25.16</v>
      </c>
      <c r="I69" s="69" t="s">
        <v>31</v>
      </c>
    </row>
    <row r="70" spans="1:9" ht="15">
      <c r="A70" s="64"/>
      <c r="B70" s="73" t="s">
        <v>32</v>
      </c>
      <c r="C70" s="66">
        <v>0.6000000000000001</v>
      </c>
      <c r="D70" s="117"/>
      <c r="E70" s="67">
        <v>0</v>
      </c>
      <c r="F70" s="67">
        <v>0</v>
      </c>
      <c r="G70" s="68">
        <v>0</v>
      </c>
      <c r="H70" s="68">
        <v>0</v>
      </c>
      <c r="I70" s="69"/>
    </row>
    <row r="71" spans="1:9" ht="15">
      <c r="A71" s="64"/>
      <c r="B71" s="73" t="s">
        <v>33</v>
      </c>
      <c r="C71" s="66">
        <v>6</v>
      </c>
      <c r="D71" s="72"/>
      <c r="E71" s="67">
        <v>0</v>
      </c>
      <c r="F71" s="67">
        <v>0</v>
      </c>
      <c r="G71" s="68">
        <v>6</v>
      </c>
      <c r="H71" s="68">
        <v>24</v>
      </c>
      <c r="I71" s="69"/>
    </row>
    <row r="72" spans="1:9" ht="15">
      <c r="A72" s="64"/>
      <c r="B72" s="73" t="s">
        <v>34</v>
      </c>
      <c r="C72" s="66">
        <v>5</v>
      </c>
      <c r="D72" s="72"/>
      <c r="E72" s="67">
        <v>0.16</v>
      </c>
      <c r="F72" s="67">
        <v>0</v>
      </c>
      <c r="G72" s="68">
        <v>0.13</v>
      </c>
      <c r="H72" s="68">
        <v>1.16</v>
      </c>
      <c r="I72" s="69"/>
    </row>
    <row r="73" spans="1:9" ht="15">
      <c r="A73" s="64"/>
      <c r="B73" s="73" t="s">
        <v>35</v>
      </c>
      <c r="C73" s="66">
        <v>150</v>
      </c>
      <c r="D73" s="72"/>
      <c r="E73" s="67">
        <v>0</v>
      </c>
      <c r="F73" s="67">
        <v>0</v>
      </c>
      <c r="G73" s="68">
        <v>0</v>
      </c>
      <c r="H73" s="68">
        <v>0</v>
      </c>
      <c r="I73" s="69"/>
    </row>
    <row r="74" spans="1:9" ht="15">
      <c r="A74" s="45" t="s">
        <v>80</v>
      </c>
      <c r="B74" s="45"/>
      <c r="C74" s="80"/>
      <c r="D74" s="47"/>
      <c r="E74" s="48">
        <f>E63+E67+E68+E69</f>
        <v>9.91</v>
      </c>
      <c r="F74" s="48">
        <f>F63+F67+F68+F69</f>
        <v>8.68</v>
      </c>
      <c r="G74" s="48">
        <f>G63+G67+G68+G69</f>
        <v>17.78</v>
      </c>
      <c r="H74" s="48">
        <f>H63+H67+H68+H69</f>
        <v>180.35999999999999</v>
      </c>
      <c r="I74" s="52"/>
    </row>
    <row r="75" spans="1:9" ht="15">
      <c r="A75" s="86" t="s">
        <v>81</v>
      </c>
      <c r="B75" s="86"/>
      <c r="C75" s="88"/>
      <c r="D75" s="59"/>
      <c r="E75" s="48">
        <f>E25+E61+E74</f>
        <v>39.25</v>
      </c>
      <c r="F75" s="48">
        <f>F25+F61+F74</f>
        <v>40.7</v>
      </c>
      <c r="G75" s="48">
        <f>G25+G61+G74</f>
        <v>152.02</v>
      </c>
      <c r="H75" s="48">
        <f>H25+H61+H74</f>
        <v>1093.6299999999999</v>
      </c>
      <c r="I75" s="52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6"/>
  <sheetViews>
    <sheetView zoomScalePageLayoutView="0" workbookViewId="0" topLeftCell="A1">
      <selection activeCell="A8" sqref="A8:I84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26" s="8" customFormat="1" ht="15">
      <c r="A1" s="192" t="s">
        <v>1</v>
      </c>
      <c r="B1" s="192"/>
      <c r="C1" s="192"/>
      <c r="D1" s="192"/>
      <c r="E1" s="192"/>
      <c r="F1" s="192"/>
      <c r="G1" s="192"/>
      <c r="H1" s="3"/>
      <c r="I1" s="3"/>
      <c r="J1" s="4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s="8" customFormat="1" ht="15">
      <c r="A2" s="192" t="s">
        <v>133</v>
      </c>
      <c r="B2" s="192"/>
      <c r="C2" s="192"/>
      <c r="D2" s="192"/>
      <c r="E2" s="192"/>
      <c r="F2" s="192"/>
      <c r="G2" s="192"/>
      <c r="H2" s="192"/>
      <c r="I2" s="192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7"/>
    </row>
    <row r="3" spans="1:9" ht="15" customHeight="1">
      <c r="A3" s="193" t="s">
        <v>82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</row>
    <row r="4" spans="1:9" ht="15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</row>
    <row r="5" spans="1:9" ht="15">
      <c r="A5" s="39" t="s">
        <v>0</v>
      </c>
      <c r="B5" s="39"/>
      <c r="C5" s="39"/>
      <c r="D5" s="43"/>
      <c r="E5" s="43"/>
      <c r="F5" s="43"/>
      <c r="G5" s="43"/>
      <c r="H5" s="43"/>
      <c r="I5" s="43"/>
    </row>
    <row r="6" spans="1:9" ht="15">
      <c r="A6" s="87" t="s">
        <v>134</v>
      </c>
      <c r="B6" s="39"/>
      <c r="C6" s="39"/>
      <c r="D6" s="43"/>
      <c r="E6" s="43"/>
      <c r="F6" s="43"/>
      <c r="G6" s="43"/>
      <c r="H6" s="43"/>
      <c r="I6" s="43"/>
    </row>
    <row r="7" spans="1:9" ht="15">
      <c r="A7" s="87" t="s">
        <v>14</v>
      </c>
      <c r="B7" s="39"/>
      <c r="C7" s="39"/>
      <c r="D7" s="43"/>
      <c r="E7" s="43"/>
      <c r="F7" s="43"/>
      <c r="G7" s="43"/>
      <c r="H7" s="43"/>
      <c r="I7" s="43"/>
    </row>
    <row r="8" spans="1:9" ht="22.5" customHeight="1">
      <c r="A8" s="116"/>
      <c r="B8" s="65" t="s">
        <v>135</v>
      </c>
      <c r="C8" s="66"/>
      <c r="D8" s="72" t="s">
        <v>30</v>
      </c>
      <c r="E8" s="75">
        <v>2.52</v>
      </c>
      <c r="F8" s="75">
        <v>4.2</v>
      </c>
      <c r="G8" s="76">
        <v>21.36</v>
      </c>
      <c r="H8" s="76">
        <v>134.5</v>
      </c>
      <c r="I8" s="69" t="s">
        <v>136</v>
      </c>
    </row>
    <row r="9" spans="1:9" ht="15" customHeight="1">
      <c r="A9" s="114"/>
      <c r="B9" s="73" t="s">
        <v>137</v>
      </c>
      <c r="C9" s="66">
        <v>17</v>
      </c>
      <c r="D9" s="72"/>
      <c r="E9" s="67">
        <v>0.19</v>
      </c>
      <c r="F9" s="67">
        <v>0.1</v>
      </c>
      <c r="G9" s="68">
        <v>12</v>
      </c>
      <c r="H9" s="68">
        <v>52.3</v>
      </c>
      <c r="I9" s="69"/>
    </row>
    <row r="10" spans="1:9" ht="15" customHeight="1">
      <c r="A10" s="116"/>
      <c r="B10" s="73" t="s">
        <v>76</v>
      </c>
      <c r="C10" s="66">
        <v>130</v>
      </c>
      <c r="D10" s="72"/>
      <c r="E10" s="67">
        <v>2.32</v>
      </c>
      <c r="F10" s="67">
        <v>1.62</v>
      </c>
      <c r="G10" s="68">
        <v>6.34</v>
      </c>
      <c r="H10" s="68">
        <v>47.8</v>
      </c>
      <c r="I10" s="69"/>
    </row>
    <row r="11" spans="1:9" ht="15">
      <c r="A11" s="77"/>
      <c r="B11" s="73" t="s">
        <v>33</v>
      </c>
      <c r="C11" s="66">
        <v>3</v>
      </c>
      <c r="D11" s="72"/>
      <c r="E11" s="67">
        <v>0</v>
      </c>
      <c r="F11" s="67">
        <v>0</v>
      </c>
      <c r="G11" s="68">
        <v>3</v>
      </c>
      <c r="H11" s="68">
        <v>12</v>
      </c>
      <c r="I11" s="69"/>
    </row>
    <row r="12" spans="1:9" ht="15" customHeight="1">
      <c r="A12" s="116"/>
      <c r="B12" s="73" t="s">
        <v>19</v>
      </c>
      <c r="C12" s="66">
        <v>3</v>
      </c>
      <c r="D12" s="72"/>
      <c r="E12" s="30">
        <v>0.01</v>
      </c>
      <c r="F12" s="67">
        <v>2.48</v>
      </c>
      <c r="G12" s="31">
        <v>0.02</v>
      </c>
      <c r="H12" s="31">
        <v>22.4</v>
      </c>
      <c r="I12" s="69"/>
    </row>
    <row r="13" spans="1:9" ht="15" customHeight="1">
      <c r="A13" s="116"/>
      <c r="B13" s="73" t="s">
        <v>35</v>
      </c>
      <c r="C13" s="66">
        <v>20</v>
      </c>
      <c r="D13" s="72"/>
      <c r="E13" s="67">
        <v>0</v>
      </c>
      <c r="F13" s="67">
        <v>0</v>
      </c>
      <c r="G13" s="68">
        <v>0</v>
      </c>
      <c r="H13" s="68">
        <v>0</v>
      </c>
      <c r="I13" s="69"/>
    </row>
    <row r="14" spans="1:9" ht="30" customHeight="1">
      <c r="A14" s="114"/>
      <c r="B14" s="65" t="s">
        <v>24</v>
      </c>
      <c r="C14" s="66"/>
      <c r="D14" s="71" t="s">
        <v>25</v>
      </c>
      <c r="E14" s="75">
        <v>1.54</v>
      </c>
      <c r="F14" s="75">
        <v>4.29</v>
      </c>
      <c r="G14" s="76">
        <v>9.84</v>
      </c>
      <c r="H14" s="76">
        <v>84.4</v>
      </c>
      <c r="I14" s="72" t="s">
        <v>26</v>
      </c>
    </row>
    <row r="15" spans="1:9" ht="15" customHeight="1">
      <c r="A15" s="115"/>
      <c r="B15" s="73" t="s">
        <v>27</v>
      </c>
      <c r="C15" s="66">
        <v>20</v>
      </c>
      <c r="D15" s="72"/>
      <c r="E15" s="67">
        <v>1.52</v>
      </c>
      <c r="F15" s="67">
        <v>0.16</v>
      </c>
      <c r="G15" s="68">
        <v>9.8</v>
      </c>
      <c r="H15" s="68">
        <v>47</v>
      </c>
      <c r="I15" s="69"/>
    </row>
    <row r="16" spans="1:9" ht="15" customHeight="1">
      <c r="A16" s="129"/>
      <c r="B16" s="73" t="s">
        <v>19</v>
      </c>
      <c r="C16" s="66">
        <v>5</v>
      </c>
      <c r="D16" s="72"/>
      <c r="E16" s="67">
        <v>0.02</v>
      </c>
      <c r="F16" s="67">
        <v>4.13</v>
      </c>
      <c r="G16" s="68">
        <v>0.04</v>
      </c>
      <c r="H16" s="68">
        <v>37.4</v>
      </c>
      <c r="I16" s="69"/>
    </row>
    <row r="17" spans="1:9" ht="20.25" customHeight="1">
      <c r="A17" s="131"/>
      <c r="B17" s="65" t="s">
        <v>138</v>
      </c>
      <c r="C17" s="66"/>
      <c r="D17" s="72" t="s">
        <v>362</v>
      </c>
      <c r="E17" s="75">
        <v>0</v>
      </c>
      <c r="F17" s="75">
        <v>0</v>
      </c>
      <c r="G17" s="76">
        <v>7.01</v>
      </c>
      <c r="H17" s="76">
        <v>28.04</v>
      </c>
      <c r="I17" s="69" t="s">
        <v>39</v>
      </c>
    </row>
    <row r="18" spans="1:9" ht="15">
      <c r="A18" s="131"/>
      <c r="B18" s="73" t="s">
        <v>32</v>
      </c>
      <c r="C18" s="66">
        <v>0.6000000000000001</v>
      </c>
      <c r="D18" s="72"/>
      <c r="E18" s="67">
        <v>0</v>
      </c>
      <c r="F18" s="67">
        <v>0</v>
      </c>
      <c r="G18" s="68">
        <v>0</v>
      </c>
      <c r="H18" s="68">
        <v>0</v>
      </c>
      <c r="I18" s="69"/>
    </row>
    <row r="19" spans="1:9" ht="15">
      <c r="A19" s="131"/>
      <c r="B19" s="73" t="s">
        <v>33</v>
      </c>
      <c r="C19" s="66">
        <v>7</v>
      </c>
      <c r="D19" s="72"/>
      <c r="E19" s="67">
        <v>0</v>
      </c>
      <c r="F19" s="67">
        <v>0</v>
      </c>
      <c r="G19" s="68">
        <v>7.01</v>
      </c>
      <c r="H19" s="68">
        <v>28.04</v>
      </c>
      <c r="I19" s="69"/>
    </row>
    <row r="20" spans="1:9" ht="15">
      <c r="A20" s="131"/>
      <c r="B20" s="73" t="s">
        <v>35</v>
      </c>
      <c r="C20" s="66">
        <v>180</v>
      </c>
      <c r="D20" s="72"/>
      <c r="E20" s="67">
        <v>0</v>
      </c>
      <c r="F20" s="67">
        <v>0</v>
      </c>
      <c r="G20" s="68">
        <v>0</v>
      </c>
      <c r="H20" s="68">
        <v>0</v>
      </c>
      <c r="I20" s="69"/>
    </row>
    <row r="21" spans="1:9" ht="15">
      <c r="A21" s="134" t="s">
        <v>36</v>
      </c>
      <c r="B21" s="126"/>
      <c r="C21" s="66"/>
      <c r="D21" s="72"/>
      <c r="E21" s="67"/>
      <c r="F21" s="67"/>
      <c r="G21" s="68"/>
      <c r="H21" s="68"/>
      <c r="I21" s="69"/>
    </row>
    <row r="22" spans="1:9" ht="20.25" customHeight="1">
      <c r="A22" s="131"/>
      <c r="B22" s="65" t="s">
        <v>89</v>
      </c>
      <c r="C22" s="66">
        <v>100</v>
      </c>
      <c r="D22" s="71" t="s">
        <v>357</v>
      </c>
      <c r="E22" s="75">
        <v>0.4</v>
      </c>
      <c r="F22" s="75">
        <v>0.4</v>
      </c>
      <c r="G22" s="76">
        <v>9.8</v>
      </c>
      <c r="H22" s="76">
        <v>47</v>
      </c>
      <c r="I22" s="69" t="s">
        <v>139</v>
      </c>
    </row>
    <row r="23" spans="1:9" ht="15" customHeight="1">
      <c r="A23" s="55" t="s">
        <v>40</v>
      </c>
      <c r="B23" s="45"/>
      <c r="C23" s="80"/>
      <c r="D23" s="47"/>
      <c r="E23" s="48">
        <f>E8+E14+E17+E22</f>
        <v>4.460000000000001</v>
      </c>
      <c r="F23" s="48">
        <f>F8+F14+F17+F22</f>
        <v>8.89</v>
      </c>
      <c r="G23" s="48">
        <f>G8+G14+G17+G22</f>
        <v>48.010000000000005</v>
      </c>
      <c r="H23" s="48">
        <f>H8+H14+H17+H22</f>
        <v>293.94</v>
      </c>
      <c r="I23" s="49"/>
    </row>
    <row r="24" spans="1:9" ht="15">
      <c r="A24" s="89" t="s">
        <v>41</v>
      </c>
      <c r="B24" s="47"/>
      <c r="C24" s="46"/>
      <c r="D24" s="47"/>
      <c r="E24" s="82"/>
      <c r="F24" s="82"/>
      <c r="G24" s="51"/>
      <c r="H24" s="51"/>
      <c r="I24" s="49"/>
    </row>
    <row r="25" spans="1:9" ht="45">
      <c r="A25" s="115"/>
      <c r="B25" s="65" t="s">
        <v>140</v>
      </c>
      <c r="C25" s="66"/>
      <c r="D25" s="72" t="s">
        <v>30</v>
      </c>
      <c r="E25" s="75">
        <v>5.02</v>
      </c>
      <c r="F25" s="75">
        <v>5.07</v>
      </c>
      <c r="G25" s="76">
        <v>8.35</v>
      </c>
      <c r="H25" s="76">
        <v>102.23</v>
      </c>
      <c r="I25" s="69" t="s">
        <v>141</v>
      </c>
    </row>
    <row r="26" spans="1:9" ht="15">
      <c r="A26" s="131"/>
      <c r="B26" s="73" t="s">
        <v>121</v>
      </c>
      <c r="C26" s="66">
        <v>25</v>
      </c>
      <c r="D26" s="72"/>
      <c r="E26" s="67">
        <v>2.55</v>
      </c>
      <c r="F26" s="67">
        <v>2.15</v>
      </c>
      <c r="G26" s="68">
        <v>0</v>
      </c>
      <c r="H26" s="68">
        <v>30.48</v>
      </c>
      <c r="I26" s="69"/>
    </row>
    <row r="27" spans="1:9" ht="15">
      <c r="A27" s="131"/>
      <c r="B27" s="73" t="s">
        <v>353</v>
      </c>
      <c r="C27" s="177">
        <v>60</v>
      </c>
      <c r="D27" s="72"/>
      <c r="E27" s="67">
        <v>0.39</v>
      </c>
      <c r="F27" s="67">
        <v>0.11</v>
      </c>
      <c r="G27" s="68">
        <v>3.64</v>
      </c>
      <c r="H27" s="68">
        <v>18.04</v>
      </c>
      <c r="I27" s="69"/>
    </row>
    <row r="28" spans="1:9" ht="15">
      <c r="A28" s="64"/>
      <c r="B28" s="73" t="s">
        <v>142</v>
      </c>
      <c r="C28" s="66">
        <v>8</v>
      </c>
      <c r="D28" s="132"/>
      <c r="E28" s="67">
        <v>1.52</v>
      </c>
      <c r="F28" s="67">
        <v>0.12</v>
      </c>
      <c r="G28" s="68">
        <v>2.44</v>
      </c>
      <c r="H28" s="68">
        <v>17.85</v>
      </c>
      <c r="I28" s="69"/>
    </row>
    <row r="29" spans="1:9" ht="15">
      <c r="A29" s="64"/>
      <c r="B29" s="73" t="s">
        <v>48</v>
      </c>
      <c r="C29" s="66">
        <v>10</v>
      </c>
      <c r="D29" s="79"/>
      <c r="E29" s="67">
        <v>0.05</v>
      </c>
      <c r="F29" s="67">
        <v>0</v>
      </c>
      <c r="G29" s="68">
        <v>0.36</v>
      </c>
      <c r="H29" s="68">
        <v>1.3</v>
      </c>
      <c r="I29" s="69"/>
    </row>
    <row r="30" spans="1:9" ht="15">
      <c r="A30" s="64"/>
      <c r="B30" s="73" t="s">
        <v>50</v>
      </c>
      <c r="C30" s="78" t="s">
        <v>372</v>
      </c>
      <c r="D30" s="132"/>
      <c r="E30" s="67">
        <v>0.05</v>
      </c>
      <c r="F30" s="67">
        <v>0</v>
      </c>
      <c r="G30" s="68">
        <v>0.37</v>
      </c>
      <c r="H30" s="68">
        <v>1.34</v>
      </c>
      <c r="I30" s="69"/>
    </row>
    <row r="31" spans="1:9" ht="15">
      <c r="A31" s="64"/>
      <c r="B31" s="73" t="s">
        <v>19</v>
      </c>
      <c r="C31" s="78" t="s">
        <v>116</v>
      </c>
      <c r="D31" s="132"/>
      <c r="E31" s="67">
        <v>0.01</v>
      </c>
      <c r="F31" s="67">
        <v>1.65</v>
      </c>
      <c r="G31" s="68">
        <v>0.01</v>
      </c>
      <c r="H31" s="68">
        <v>15</v>
      </c>
      <c r="I31" s="69"/>
    </row>
    <row r="32" spans="1:9" ht="15">
      <c r="A32" s="64"/>
      <c r="B32" s="73" t="s">
        <v>52</v>
      </c>
      <c r="C32" s="78" t="s">
        <v>146</v>
      </c>
      <c r="D32" s="132"/>
      <c r="E32" s="67">
        <v>0</v>
      </c>
      <c r="F32" s="67">
        <v>1</v>
      </c>
      <c r="G32" s="68">
        <v>0</v>
      </c>
      <c r="H32" s="68">
        <v>9</v>
      </c>
      <c r="I32" s="69"/>
    </row>
    <row r="33" spans="1:9" ht="15">
      <c r="A33" s="64"/>
      <c r="B33" s="73" t="s">
        <v>27</v>
      </c>
      <c r="C33" s="66">
        <v>10</v>
      </c>
      <c r="D33" s="132"/>
      <c r="E33" s="67">
        <v>0.45</v>
      </c>
      <c r="F33" s="67">
        <v>0.04</v>
      </c>
      <c r="G33" s="68">
        <v>1.53</v>
      </c>
      <c r="H33" s="68">
        <v>9.22</v>
      </c>
      <c r="I33" s="69"/>
    </row>
    <row r="34" spans="1:9" ht="15">
      <c r="A34" s="64"/>
      <c r="B34" s="73" t="s">
        <v>35</v>
      </c>
      <c r="C34" s="66">
        <v>110</v>
      </c>
      <c r="D34" s="118"/>
      <c r="E34" s="67">
        <v>0</v>
      </c>
      <c r="F34" s="67">
        <v>0</v>
      </c>
      <c r="G34" s="68">
        <v>0</v>
      </c>
      <c r="H34" s="68">
        <v>0</v>
      </c>
      <c r="I34" s="69"/>
    </row>
    <row r="35" spans="1:9" ht="30">
      <c r="A35" s="64"/>
      <c r="B35" s="65" t="s">
        <v>143</v>
      </c>
      <c r="C35" s="66"/>
      <c r="D35" s="167" t="s">
        <v>373</v>
      </c>
      <c r="E35" s="75">
        <v>9.51</v>
      </c>
      <c r="F35" s="75">
        <v>4.77</v>
      </c>
      <c r="G35" s="76">
        <v>4.75</v>
      </c>
      <c r="H35" s="76">
        <v>94.91</v>
      </c>
      <c r="I35" s="72" t="s">
        <v>144</v>
      </c>
    </row>
    <row r="36" spans="1:9" ht="15">
      <c r="A36" s="64"/>
      <c r="B36" s="73" t="s">
        <v>358</v>
      </c>
      <c r="C36" s="66">
        <v>103</v>
      </c>
      <c r="D36" s="72"/>
      <c r="E36" s="67">
        <v>8.31</v>
      </c>
      <c r="F36" s="67">
        <v>0.47</v>
      </c>
      <c r="G36" s="68">
        <v>0</v>
      </c>
      <c r="H36" s="68">
        <v>32.89</v>
      </c>
      <c r="I36" s="69"/>
    </row>
    <row r="37" spans="1:9" ht="15">
      <c r="A37" s="64"/>
      <c r="B37" s="73" t="s">
        <v>50</v>
      </c>
      <c r="C37" s="66">
        <v>10</v>
      </c>
      <c r="D37" s="72"/>
      <c r="E37" s="67">
        <v>0.05</v>
      </c>
      <c r="F37" s="67">
        <v>0</v>
      </c>
      <c r="G37" s="68">
        <v>0.37</v>
      </c>
      <c r="H37" s="68">
        <v>1.34</v>
      </c>
      <c r="I37" s="69"/>
    </row>
    <row r="38" spans="1:9" ht="15">
      <c r="A38" s="64"/>
      <c r="B38" s="73" t="s">
        <v>45</v>
      </c>
      <c r="C38" s="66">
        <v>4</v>
      </c>
      <c r="D38" s="72"/>
      <c r="E38" s="67">
        <v>0.23</v>
      </c>
      <c r="F38" s="67">
        <v>0.16</v>
      </c>
      <c r="G38" s="68">
        <v>0.02</v>
      </c>
      <c r="H38" s="68">
        <v>2.53</v>
      </c>
      <c r="I38" s="69"/>
    </row>
    <row r="39" spans="1:9" ht="15">
      <c r="A39" s="64"/>
      <c r="B39" s="73" t="s">
        <v>76</v>
      </c>
      <c r="C39" s="66">
        <v>9</v>
      </c>
      <c r="D39" s="72"/>
      <c r="E39" s="67">
        <v>0.1</v>
      </c>
      <c r="F39" s="67">
        <v>0.06</v>
      </c>
      <c r="G39" s="68">
        <v>0.42</v>
      </c>
      <c r="H39" s="68">
        <v>2.62</v>
      </c>
      <c r="I39" s="69"/>
    </row>
    <row r="40" spans="1:9" ht="15">
      <c r="A40" s="64"/>
      <c r="B40" s="73" t="s">
        <v>145</v>
      </c>
      <c r="C40" s="66">
        <v>5</v>
      </c>
      <c r="D40" s="72"/>
      <c r="E40" s="67">
        <v>0.38</v>
      </c>
      <c r="F40" s="67">
        <v>0.04</v>
      </c>
      <c r="G40" s="68">
        <v>1.37</v>
      </c>
      <c r="H40" s="68">
        <v>7.36</v>
      </c>
      <c r="I40" s="69"/>
    </row>
    <row r="41" spans="1:9" ht="15">
      <c r="A41" s="64"/>
      <c r="B41" s="73" t="s">
        <v>57</v>
      </c>
      <c r="C41" s="78" t="s">
        <v>146</v>
      </c>
      <c r="D41" s="118"/>
      <c r="E41" s="67">
        <v>0.11</v>
      </c>
      <c r="F41" s="67">
        <v>0.01</v>
      </c>
      <c r="G41" s="68">
        <v>0.67</v>
      </c>
      <c r="H41" s="68">
        <v>3.29</v>
      </c>
      <c r="I41" s="69"/>
    </row>
    <row r="42" spans="1:9" ht="15">
      <c r="A42" s="64"/>
      <c r="B42" s="73" t="s">
        <v>52</v>
      </c>
      <c r="C42" s="78" t="s">
        <v>116</v>
      </c>
      <c r="D42" s="118"/>
      <c r="E42" s="30">
        <v>0</v>
      </c>
      <c r="F42" s="30">
        <v>2</v>
      </c>
      <c r="G42" s="31">
        <v>0</v>
      </c>
      <c r="H42" s="31">
        <v>18</v>
      </c>
      <c r="I42" s="69"/>
    </row>
    <row r="43" spans="1:9" ht="15">
      <c r="A43" s="64"/>
      <c r="B43" s="65" t="s">
        <v>147</v>
      </c>
      <c r="C43" s="66"/>
      <c r="D43" s="72"/>
      <c r="E43" s="67"/>
      <c r="F43" s="67"/>
      <c r="G43" s="68"/>
      <c r="H43" s="68"/>
      <c r="I43" s="69"/>
    </row>
    <row r="44" spans="1:9" ht="15">
      <c r="A44" s="64"/>
      <c r="B44" s="73" t="s">
        <v>48</v>
      </c>
      <c r="C44" s="66">
        <v>3</v>
      </c>
      <c r="D44" s="71"/>
      <c r="E44" s="67">
        <v>0.01</v>
      </c>
      <c r="F44" s="67">
        <v>0</v>
      </c>
      <c r="G44" s="68">
        <v>0.1</v>
      </c>
      <c r="H44" s="68">
        <v>0.35</v>
      </c>
      <c r="I44" s="69"/>
    </row>
    <row r="45" spans="1:9" ht="15">
      <c r="A45" s="64"/>
      <c r="B45" s="73" t="s">
        <v>50</v>
      </c>
      <c r="C45" s="66">
        <v>3</v>
      </c>
      <c r="D45" s="132"/>
      <c r="E45" s="30">
        <v>0.01</v>
      </c>
      <c r="F45" s="30">
        <v>0</v>
      </c>
      <c r="G45" s="31">
        <v>0.11</v>
      </c>
      <c r="H45" s="31">
        <v>0.5</v>
      </c>
      <c r="I45" s="69"/>
    </row>
    <row r="46" spans="1:9" ht="15">
      <c r="A46" s="64"/>
      <c r="B46" s="96" t="s">
        <v>51</v>
      </c>
      <c r="C46" s="78" t="s">
        <v>184</v>
      </c>
      <c r="D46" s="132"/>
      <c r="E46" s="67">
        <v>0.09</v>
      </c>
      <c r="F46" s="67">
        <v>0</v>
      </c>
      <c r="G46" s="68">
        <v>0.33</v>
      </c>
      <c r="H46" s="68">
        <v>1.45</v>
      </c>
      <c r="I46" s="69"/>
    </row>
    <row r="47" spans="1:9" ht="15">
      <c r="A47" s="64"/>
      <c r="B47" s="73" t="s">
        <v>57</v>
      </c>
      <c r="C47" s="66">
        <v>2</v>
      </c>
      <c r="D47" s="72"/>
      <c r="E47" s="67">
        <v>0.22</v>
      </c>
      <c r="F47" s="67">
        <v>0.03</v>
      </c>
      <c r="G47" s="68">
        <v>1.36</v>
      </c>
      <c r="H47" s="68">
        <v>6.58</v>
      </c>
      <c r="I47" s="69"/>
    </row>
    <row r="48" spans="1:9" ht="15">
      <c r="A48" s="64"/>
      <c r="B48" s="73" t="s">
        <v>52</v>
      </c>
      <c r="C48" s="66">
        <v>2</v>
      </c>
      <c r="D48" s="72"/>
      <c r="E48" s="30">
        <v>0</v>
      </c>
      <c r="F48" s="30">
        <v>2</v>
      </c>
      <c r="G48" s="31">
        <v>0</v>
      </c>
      <c r="H48" s="31">
        <v>18</v>
      </c>
      <c r="I48" s="69"/>
    </row>
    <row r="49" spans="1:9" ht="30">
      <c r="A49" s="64"/>
      <c r="B49" s="65" t="s">
        <v>149</v>
      </c>
      <c r="C49" s="66"/>
      <c r="D49" s="72" t="s">
        <v>58</v>
      </c>
      <c r="E49" s="75">
        <v>1.87</v>
      </c>
      <c r="F49" s="75">
        <v>1.89</v>
      </c>
      <c r="G49" s="76">
        <v>14.47</v>
      </c>
      <c r="H49" s="76">
        <v>79.8</v>
      </c>
      <c r="I49" s="69" t="s">
        <v>150</v>
      </c>
    </row>
    <row r="50" spans="1:9" ht="15">
      <c r="A50" s="64"/>
      <c r="B50" s="73" t="s">
        <v>86</v>
      </c>
      <c r="C50" s="66">
        <v>25</v>
      </c>
      <c r="D50" s="72"/>
      <c r="E50" s="67">
        <v>1.74</v>
      </c>
      <c r="F50" s="67">
        <v>0.24</v>
      </c>
      <c r="G50" s="68">
        <v>13.55</v>
      </c>
      <c r="H50" s="68">
        <v>61.12</v>
      </c>
      <c r="I50" s="69"/>
    </row>
    <row r="51" spans="1:9" ht="15">
      <c r="A51" s="64"/>
      <c r="B51" s="73" t="s">
        <v>48</v>
      </c>
      <c r="C51" s="66">
        <v>13</v>
      </c>
      <c r="D51" s="71"/>
      <c r="E51" s="67">
        <v>0.05</v>
      </c>
      <c r="F51" s="67">
        <v>0</v>
      </c>
      <c r="G51" s="68">
        <v>0.43</v>
      </c>
      <c r="H51" s="68">
        <v>1.52</v>
      </c>
      <c r="I51" s="69"/>
    </row>
    <row r="52" spans="1:9" ht="15">
      <c r="A52" s="64"/>
      <c r="B52" s="73" t="s">
        <v>50</v>
      </c>
      <c r="C52" s="66">
        <v>13</v>
      </c>
      <c r="D52" s="71"/>
      <c r="E52" s="30">
        <v>0.07</v>
      </c>
      <c r="F52" s="30">
        <v>0</v>
      </c>
      <c r="G52" s="31">
        <v>0.48</v>
      </c>
      <c r="H52" s="31">
        <v>2.16</v>
      </c>
      <c r="I52" s="69"/>
    </row>
    <row r="53" spans="1:9" ht="15">
      <c r="A53" s="64"/>
      <c r="B53" s="73" t="s">
        <v>19</v>
      </c>
      <c r="C53" s="66">
        <v>2</v>
      </c>
      <c r="D53" s="71"/>
      <c r="E53" s="67">
        <v>0.01</v>
      </c>
      <c r="F53" s="67">
        <v>1.65</v>
      </c>
      <c r="G53" s="68">
        <v>0.01</v>
      </c>
      <c r="H53" s="68">
        <v>15</v>
      </c>
      <c r="I53" s="69"/>
    </row>
    <row r="54" spans="1:9" ht="15">
      <c r="A54" s="64"/>
      <c r="B54" s="73" t="s">
        <v>35</v>
      </c>
      <c r="C54" s="66">
        <v>50</v>
      </c>
      <c r="D54" s="71"/>
      <c r="E54" s="67">
        <v>0</v>
      </c>
      <c r="F54" s="67">
        <v>0</v>
      </c>
      <c r="G54" s="68">
        <v>0</v>
      </c>
      <c r="H54" s="68">
        <v>0</v>
      </c>
      <c r="I54" s="69"/>
    </row>
    <row r="55" spans="1:9" ht="30">
      <c r="A55" s="64"/>
      <c r="B55" s="65" t="s">
        <v>151</v>
      </c>
      <c r="C55" s="66"/>
      <c r="D55" s="71" t="s">
        <v>322</v>
      </c>
      <c r="E55" s="75">
        <v>0.85</v>
      </c>
      <c r="F55" s="75">
        <v>2.04</v>
      </c>
      <c r="G55" s="76">
        <v>2.6</v>
      </c>
      <c r="H55" s="76">
        <v>33.94</v>
      </c>
      <c r="I55" s="69" t="s">
        <v>152</v>
      </c>
    </row>
    <row r="56" spans="1:9" ht="15">
      <c r="A56" s="64"/>
      <c r="B56" s="73" t="s">
        <v>153</v>
      </c>
      <c r="C56" s="66">
        <v>34</v>
      </c>
      <c r="D56" s="71"/>
      <c r="E56" s="67">
        <v>0.61</v>
      </c>
      <c r="F56" s="67">
        <v>0.03</v>
      </c>
      <c r="G56" s="68">
        <v>1.02</v>
      </c>
      <c r="H56" s="68">
        <v>8.48</v>
      </c>
      <c r="I56" s="69"/>
    </row>
    <row r="57" spans="1:9" ht="15">
      <c r="A57" s="64"/>
      <c r="B57" s="73" t="s">
        <v>47</v>
      </c>
      <c r="C57" s="66">
        <v>17</v>
      </c>
      <c r="D57" s="71"/>
      <c r="E57" s="67">
        <v>0.19</v>
      </c>
      <c r="F57" s="67">
        <v>0.01</v>
      </c>
      <c r="G57" s="68">
        <v>1.14</v>
      </c>
      <c r="H57" s="68">
        <v>5.46</v>
      </c>
      <c r="I57" s="69"/>
    </row>
    <row r="58" spans="1:9" ht="15">
      <c r="A58" s="64"/>
      <c r="B58" s="73" t="s">
        <v>50</v>
      </c>
      <c r="C58" s="66">
        <v>5</v>
      </c>
      <c r="D58" s="71"/>
      <c r="E58" s="67">
        <v>0.05</v>
      </c>
      <c r="F58" s="67">
        <v>0</v>
      </c>
      <c r="G58" s="68">
        <v>0.44</v>
      </c>
      <c r="H58" s="68">
        <v>2</v>
      </c>
      <c r="I58" s="69"/>
    </row>
    <row r="59" spans="1:9" ht="15">
      <c r="A59" s="64"/>
      <c r="B59" s="73" t="s">
        <v>52</v>
      </c>
      <c r="C59" s="66">
        <v>2</v>
      </c>
      <c r="D59" s="71"/>
      <c r="E59" s="67">
        <v>0</v>
      </c>
      <c r="F59" s="67">
        <v>2</v>
      </c>
      <c r="G59" s="68">
        <v>0</v>
      </c>
      <c r="H59" s="68">
        <v>18</v>
      </c>
      <c r="I59" s="69"/>
    </row>
    <row r="60" spans="1:9" ht="27.75" customHeight="1">
      <c r="A60" s="64"/>
      <c r="B60" s="65" t="s">
        <v>378</v>
      </c>
      <c r="C60" s="66"/>
      <c r="D60" s="71" t="s">
        <v>30</v>
      </c>
      <c r="E60" s="75">
        <v>0.72</v>
      </c>
      <c r="F60" s="75">
        <v>0.04</v>
      </c>
      <c r="G60" s="76">
        <v>13.13</v>
      </c>
      <c r="H60" s="76">
        <v>56.4</v>
      </c>
      <c r="I60" s="69" t="s">
        <v>380</v>
      </c>
    </row>
    <row r="61" spans="1:9" ht="15">
      <c r="A61" s="64"/>
      <c r="B61" s="73" t="s">
        <v>64</v>
      </c>
      <c r="C61" s="66">
        <v>14</v>
      </c>
      <c r="D61" s="72"/>
      <c r="E61" s="67">
        <v>0.72</v>
      </c>
      <c r="F61" s="67">
        <v>0.04</v>
      </c>
      <c r="G61" s="68">
        <v>7.13</v>
      </c>
      <c r="H61" s="68">
        <v>32.4</v>
      </c>
      <c r="I61" s="69"/>
    </row>
    <row r="62" spans="1:9" ht="15">
      <c r="A62" s="64"/>
      <c r="B62" s="73" t="s">
        <v>33</v>
      </c>
      <c r="C62" s="66">
        <v>6</v>
      </c>
      <c r="D62" s="72"/>
      <c r="E62" s="67">
        <v>0</v>
      </c>
      <c r="F62" s="67">
        <v>0</v>
      </c>
      <c r="G62" s="68">
        <v>6</v>
      </c>
      <c r="H62" s="68">
        <v>24</v>
      </c>
      <c r="I62" s="69"/>
    </row>
    <row r="63" spans="1:9" ht="15">
      <c r="A63" s="64"/>
      <c r="B63" s="73" t="s">
        <v>35</v>
      </c>
      <c r="C63" s="66">
        <v>160</v>
      </c>
      <c r="D63" s="72"/>
      <c r="E63" s="67">
        <v>0</v>
      </c>
      <c r="F63" s="67">
        <v>0</v>
      </c>
      <c r="G63" s="68">
        <v>0</v>
      </c>
      <c r="H63" s="68">
        <v>0</v>
      </c>
      <c r="I63" s="69"/>
    </row>
    <row r="64" spans="1:9" ht="17.25" customHeight="1">
      <c r="A64" s="64"/>
      <c r="B64" s="65" t="s">
        <v>65</v>
      </c>
      <c r="C64" s="66">
        <v>20</v>
      </c>
      <c r="D64" s="71" t="s">
        <v>66</v>
      </c>
      <c r="E64" s="75">
        <v>1.52</v>
      </c>
      <c r="F64" s="75">
        <v>0.16</v>
      </c>
      <c r="G64" s="76">
        <v>9.8</v>
      </c>
      <c r="H64" s="76">
        <v>47</v>
      </c>
      <c r="I64" s="69" t="s">
        <v>67</v>
      </c>
    </row>
    <row r="65" spans="1:9" ht="15" customHeight="1">
      <c r="A65" s="18"/>
      <c r="B65" s="27" t="s">
        <v>68</v>
      </c>
      <c r="C65" s="34">
        <v>28</v>
      </c>
      <c r="D65" s="35" t="s">
        <v>69</v>
      </c>
      <c r="E65" s="180">
        <v>1.57</v>
      </c>
      <c r="F65" s="180">
        <v>0.31</v>
      </c>
      <c r="G65" s="181">
        <v>13.8</v>
      </c>
      <c r="H65" s="181">
        <v>65</v>
      </c>
      <c r="I65" s="32" t="s">
        <v>70</v>
      </c>
    </row>
    <row r="66" spans="1:9" ht="15">
      <c r="A66" s="55" t="s">
        <v>71</v>
      </c>
      <c r="B66" s="45"/>
      <c r="C66" s="80"/>
      <c r="D66" s="47"/>
      <c r="E66" s="48">
        <f>E25+E35+E49+E55+E60+E64+E65</f>
        <v>21.06</v>
      </c>
      <c r="F66" s="48">
        <f>F25+F35+F49+F55+F60+F64+F65</f>
        <v>14.28</v>
      </c>
      <c r="G66" s="48">
        <f>G25+G35+G49+G55+G60+G64+G65</f>
        <v>66.9</v>
      </c>
      <c r="H66" s="48">
        <f>H25+H35+H49+H55+H60+H64+H65</f>
        <v>479.28</v>
      </c>
      <c r="I66" s="49"/>
    </row>
    <row r="67" spans="1:9" ht="15">
      <c r="A67" s="89" t="s">
        <v>72</v>
      </c>
      <c r="B67" s="47"/>
      <c r="C67" s="46"/>
      <c r="D67" s="47"/>
      <c r="E67" s="82"/>
      <c r="F67" s="82"/>
      <c r="G67" s="51"/>
      <c r="H67" s="51"/>
      <c r="I67" s="49"/>
    </row>
    <row r="68" spans="1:9" ht="30">
      <c r="A68" s="64"/>
      <c r="B68" s="65" t="s">
        <v>154</v>
      </c>
      <c r="C68" s="66"/>
      <c r="D68" s="163" t="s">
        <v>355</v>
      </c>
      <c r="E68" s="75">
        <v>3.11</v>
      </c>
      <c r="F68" s="75">
        <v>3.16</v>
      </c>
      <c r="G68" s="76">
        <v>26.71</v>
      </c>
      <c r="H68" s="76">
        <v>146.78</v>
      </c>
      <c r="I68" s="69" t="s">
        <v>155</v>
      </c>
    </row>
    <row r="69" spans="1:9" ht="15">
      <c r="A69" s="64"/>
      <c r="B69" s="73" t="s">
        <v>57</v>
      </c>
      <c r="C69" s="66" t="s">
        <v>156</v>
      </c>
      <c r="D69" s="79"/>
      <c r="E69" s="67">
        <v>2.62</v>
      </c>
      <c r="F69" s="67">
        <v>0.17</v>
      </c>
      <c r="G69" s="68">
        <v>17.47</v>
      </c>
      <c r="H69" s="68">
        <v>79.24</v>
      </c>
      <c r="I69" s="69"/>
    </row>
    <row r="70" spans="1:9" ht="15">
      <c r="A70" s="64"/>
      <c r="B70" s="73" t="s">
        <v>76</v>
      </c>
      <c r="C70" s="78" t="s">
        <v>157</v>
      </c>
      <c r="D70" s="132"/>
      <c r="E70" s="67">
        <v>0.15</v>
      </c>
      <c r="F70" s="67">
        <v>0.09</v>
      </c>
      <c r="G70" s="68">
        <v>0.66</v>
      </c>
      <c r="H70" s="68">
        <v>4.16</v>
      </c>
      <c r="I70" s="69"/>
    </row>
    <row r="71" spans="1:9" ht="15">
      <c r="A71" s="64"/>
      <c r="B71" s="73" t="s">
        <v>45</v>
      </c>
      <c r="C71" s="78" t="s">
        <v>148</v>
      </c>
      <c r="D71" s="132"/>
      <c r="E71" s="67">
        <v>0.23</v>
      </c>
      <c r="F71" s="67">
        <v>0.16</v>
      </c>
      <c r="G71" s="68">
        <v>0.02</v>
      </c>
      <c r="H71" s="68">
        <v>2.53</v>
      </c>
      <c r="I71" s="69"/>
    </row>
    <row r="72" spans="1:9" ht="15">
      <c r="A72" s="64"/>
      <c r="B72" s="73" t="s">
        <v>33</v>
      </c>
      <c r="C72" s="66">
        <v>2</v>
      </c>
      <c r="D72" s="118"/>
      <c r="E72" s="67">
        <v>0</v>
      </c>
      <c r="F72" s="67">
        <v>0</v>
      </c>
      <c r="G72" s="68">
        <v>2</v>
      </c>
      <c r="H72" s="68">
        <v>8</v>
      </c>
      <c r="I72" s="69"/>
    </row>
    <row r="73" spans="1:9" ht="15">
      <c r="A73" s="64"/>
      <c r="B73" s="73" t="s">
        <v>19</v>
      </c>
      <c r="C73" s="66">
        <v>2</v>
      </c>
      <c r="D73" s="118"/>
      <c r="E73" s="67">
        <v>0.01</v>
      </c>
      <c r="F73" s="67">
        <v>1.65</v>
      </c>
      <c r="G73" s="68">
        <v>0.01</v>
      </c>
      <c r="H73" s="68">
        <v>15</v>
      </c>
      <c r="I73" s="69"/>
    </row>
    <row r="74" spans="1:9" ht="15">
      <c r="A74" s="64"/>
      <c r="B74" s="73" t="s">
        <v>77</v>
      </c>
      <c r="C74" s="66">
        <v>0.8</v>
      </c>
      <c r="D74" s="72"/>
      <c r="E74" s="67">
        <v>0.01</v>
      </c>
      <c r="F74" s="67">
        <v>0</v>
      </c>
      <c r="G74" s="68">
        <v>0</v>
      </c>
      <c r="H74" s="68">
        <v>0.08</v>
      </c>
      <c r="I74" s="69"/>
    </row>
    <row r="75" spans="1:9" ht="15">
      <c r="A75" s="64"/>
      <c r="B75" s="65" t="s">
        <v>158</v>
      </c>
      <c r="C75" s="66"/>
      <c r="D75" s="72"/>
      <c r="E75" s="67"/>
      <c r="F75" s="67"/>
      <c r="G75" s="68"/>
      <c r="H75" s="68"/>
      <c r="I75" s="69"/>
    </row>
    <row r="76" spans="1:9" ht="15">
      <c r="A76" s="64"/>
      <c r="B76" s="73" t="s">
        <v>159</v>
      </c>
      <c r="C76" s="66">
        <v>38</v>
      </c>
      <c r="D76" s="72"/>
      <c r="E76" s="67">
        <v>0.09</v>
      </c>
      <c r="F76" s="67">
        <v>0.09</v>
      </c>
      <c r="G76" s="68">
        <v>4.55</v>
      </c>
      <c r="H76" s="68">
        <v>20.77</v>
      </c>
      <c r="I76" s="69"/>
    </row>
    <row r="77" spans="1:9" ht="15">
      <c r="A77" s="64"/>
      <c r="B77" s="73" t="s">
        <v>33</v>
      </c>
      <c r="C77" s="66">
        <v>2</v>
      </c>
      <c r="D77" s="72"/>
      <c r="E77" s="67">
        <v>0</v>
      </c>
      <c r="F77" s="67">
        <v>0</v>
      </c>
      <c r="G77" s="68">
        <v>2</v>
      </c>
      <c r="H77" s="68">
        <v>8</v>
      </c>
      <c r="I77" s="69"/>
    </row>
    <row r="78" spans="1:9" ht="15">
      <c r="A78" s="64"/>
      <c r="B78" s="73" t="s">
        <v>52</v>
      </c>
      <c r="C78" s="66">
        <v>1</v>
      </c>
      <c r="D78" s="72"/>
      <c r="E78" s="67">
        <v>0</v>
      </c>
      <c r="F78" s="67">
        <v>1</v>
      </c>
      <c r="G78" s="68">
        <v>0</v>
      </c>
      <c r="H78" s="68">
        <v>9</v>
      </c>
      <c r="I78" s="69"/>
    </row>
    <row r="79" spans="1:9" ht="30">
      <c r="A79" s="64"/>
      <c r="B79" s="65" t="s">
        <v>111</v>
      </c>
      <c r="C79" s="66"/>
      <c r="D79" s="71" t="s">
        <v>30</v>
      </c>
      <c r="E79" s="75">
        <v>3.77</v>
      </c>
      <c r="F79" s="75">
        <v>3.26</v>
      </c>
      <c r="G79" s="76">
        <v>12.2</v>
      </c>
      <c r="H79" s="76">
        <v>90.02</v>
      </c>
      <c r="I79" s="69" t="s">
        <v>112</v>
      </c>
    </row>
    <row r="80" spans="1:9" ht="15">
      <c r="A80" s="64"/>
      <c r="B80" s="73" t="s">
        <v>113</v>
      </c>
      <c r="C80" s="66">
        <v>2</v>
      </c>
      <c r="D80" s="71"/>
      <c r="E80" s="67">
        <v>1.45</v>
      </c>
      <c r="F80" s="67">
        <v>1.64</v>
      </c>
      <c r="G80" s="68">
        <v>0.86</v>
      </c>
      <c r="H80" s="68">
        <v>22.22</v>
      </c>
      <c r="I80" s="69"/>
    </row>
    <row r="81" spans="1:9" ht="15">
      <c r="A81" s="64"/>
      <c r="B81" s="73" t="s">
        <v>76</v>
      </c>
      <c r="C81" s="66">
        <v>130</v>
      </c>
      <c r="D81" s="71"/>
      <c r="E81" s="67">
        <v>2.32</v>
      </c>
      <c r="F81" s="67">
        <v>1.62</v>
      </c>
      <c r="G81" s="68">
        <v>6.34</v>
      </c>
      <c r="H81" s="68">
        <v>47.8</v>
      </c>
      <c r="I81" s="69"/>
    </row>
    <row r="82" spans="1:9" ht="15">
      <c r="A82" s="64"/>
      <c r="B82" s="73" t="s">
        <v>33</v>
      </c>
      <c r="C82" s="66">
        <v>5</v>
      </c>
      <c r="D82" s="71"/>
      <c r="E82" s="67">
        <v>0</v>
      </c>
      <c r="F82" s="67">
        <v>0</v>
      </c>
      <c r="G82" s="68">
        <v>5</v>
      </c>
      <c r="H82" s="68">
        <v>20</v>
      </c>
      <c r="I82" s="69"/>
    </row>
    <row r="83" spans="1:9" ht="15">
      <c r="A83" s="64"/>
      <c r="B83" s="73" t="s">
        <v>35</v>
      </c>
      <c r="C83" s="66">
        <v>20</v>
      </c>
      <c r="D83" s="71"/>
      <c r="E83" s="67">
        <v>0</v>
      </c>
      <c r="F83" s="67">
        <v>0</v>
      </c>
      <c r="G83" s="68">
        <v>0</v>
      </c>
      <c r="H83" s="68">
        <v>0</v>
      </c>
      <c r="I83" s="69"/>
    </row>
    <row r="84" spans="1:9" ht="15">
      <c r="A84" s="55" t="s">
        <v>80</v>
      </c>
      <c r="B84" s="45"/>
      <c r="C84" s="80"/>
      <c r="D84" s="47"/>
      <c r="E84" s="48">
        <f>E68+E79</f>
        <v>6.88</v>
      </c>
      <c r="F84" s="48">
        <f>F68+F79</f>
        <v>6.42</v>
      </c>
      <c r="G84" s="48">
        <f>G68+G79</f>
        <v>38.91</v>
      </c>
      <c r="H84" s="48">
        <f>H68+H79</f>
        <v>236.8</v>
      </c>
      <c r="I84" s="52"/>
    </row>
    <row r="85" spans="1:9" ht="15">
      <c r="A85" s="57" t="s">
        <v>81</v>
      </c>
      <c r="B85" s="86"/>
      <c r="C85" s="88"/>
      <c r="D85" s="59"/>
      <c r="E85" s="48">
        <f>E23+E66+E84</f>
        <v>32.4</v>
      </c>
      <c r="F85" s="48">
        <f>F23+F66+F84</f>
        <v>29.590000000000003</v>
      </c>
      <c r="G85" s="83">
        <f>G23+G66+G84</f>
        <v>153.82</v>
      </c>
      <c r="H85" s="83">
        <f>H23+H66+H84</f>
        <v>1010.02</v>
      </c>
      <c r="I85" s="52"/>
    </row>
    <row r="86" spans="7:8" ht="15">
      <c r="G86" s="186"/>
      <c r="H86" s="186"/>
    </row>
  </sheetData>
  <sheetProtection selectLockedCells="1" selectUnlockedCells="1"/>
  <mergeCells count="9">
    <mergeCell ref="I3:I4"/>
    <mergeCell ref="A1:G1"/>
    <mergeCell ref="A2:I2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8" sqref="A8:I70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3" s="2" customFormat="1" ht="15">
      <c r="A1" s="192" t="s">
        <v>1</v>
      </c>
      <c r="B1" s="192"/>
      <c r="C1" s="9"/>
    </row>
    <row r="2" spans="1:17" s="11" customFormat="1" ht="15">
      <c r="A2" s="2" t="s">
        <v>160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193" t="s">
        <v>82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  <c r="J3" s="2"/>
      <c r="K3" s="2"/>
      <c r="L3" s="2"/>
      <c r="M3" s="2"/>
      <c r="N3" s="2"/>
      <c r="O3" s="2"/>
      <c r="P3" s="2"/>
      <c r="Q3" s="2"/>
    </row>
    <row r="4" spans="1:9" ht="15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</row>
    <row r="5" spans="1:9" ht="15">
      <c r="A5" s="39" t="s">
        <v>0</v>
      </c>
      <c r="B5" s="39"/>
      <c r="C5" s="39"/>
      <c r="D5" s="43"/>
      <c r="E5" s="43"/>
      <c r="F5" s="43"/>
      <c r="G5" s="43"/>
      <c r="H5" s="43"/>
      <c r="I5" s="43"/>
    </row>
    <row r="6" spans="1:9" ht="15">
      <c r="A6" s="87" t="s">
        <v>161</v>
      </c>
      <c r="B6" s="39"/>
      <c r="C6" s="39"/>
      <c r="D6" s="43"/>
      <c r="E6" s="43"/>
      <c r="F6" s="43"/>
      <c r="G6" s="43"/>
      <c r="H6" s="43"/>
      <c r="I6" s="43"/>
    </row>
    <row r="7" spans="1:9" ht="15">
      <c r="A7" s="87" t="s">
        <v>14</v>
      </c>
      <c r="B7" s="39"/>
      <c r="C7" s="39"/>
      <c r="D7" s="43"/>
      <c r="E7" s="43"/>
      <c r="F7" s="43"/>
      <c r="G7" s="43"/>
      <c r="H7" s="43"/>
      <c r="I7" s="43"/>
    </row>
    <row r="8" spans="1:9" ht="30">
      <c r="A8" s="124"/>
      <c r="B8" s="65" t="s">
        <v>162</v>
      </c>
      <c r="C8" s="66"/>
      <c r="D8" s="72" t="s">
        <v>363</v>
      </c>
      <c r="E8" s="75">
        <v>10.03</v>
      </c>
      <c r="F8" s="75">
        <v>6.41</v>
      </c>
      <c r="G8" s="75">
        <v>17.42</v>
      </c>
      <c r="H8" s="76">
        <v>171.49</v>
      </c>
      <c r="I8" s="69" t="s">
        <v>163</v>
      </c>
    </row>
    <row r="9" spans="1:9" ht="15" customHeight="1">
      <c r="A9" s="124"/>
      <c r="B9" s="73" t="s">
        <v>104</v>
      </c>
      <c r="C9" s="66">
        <v>70</v>
      </c>
      <c r="D9" s="72"/>
      <c r="E9" s="30">
        <v>8.31</v>
      </c>
      <c r="F9" s="30">
        <v>2.95</v>
      </c>
      <c r="G9" s="31">
        <v>1.38</v>
      </c>
      <c r="H9" s="31">
        <v>65.51</v>
      </c>
      <c r="I9" s="69"/>
    </row>
    <row r="10" spans="1:9" ht="15" customHeight="1">
      <c r="A10" s="124"/>
      <c r="B10" s="73" t="s">
        <v>18</v>
      </c>
      <c r="C10" s="66">
        <v>10</v>
      </c>
      <c r="D10" s="72"/>
      <c r="E10" s="30">
        <v>0.5</v>
      </c>
      <c r="F10" s="30">
        <v>0.12</v>
      </c>
      <c r="G10" s="31">
        <v>5.12</v>
      </c>
      <c r="H10" s="31">
        <v>23.56</v>
      </c>
      <c r="I10" s="69"/>
    </row>
    <row r="11" spans="1:9" ht="15" customHeight="1">
      <c r="A11" s="124"/>
      <c r="B11" s="73" t="s">
        <v>45</v>
      </c>
      <c r="C11" s="66">
        <v>6.5</v>
      </c>
      <c r="D11" s="72"/>
      <c r="E11" s="30">
        <v>0.64</v>
      </c>
      <c r="F11" s="30">
        <v>0.67</v>
      </c>
      <c r="G11" s="31">
        <v>0.04</v>
      </c>
      <c r="H11" s="31">
        <v>9.08</v>
      </c>
      <c r="I11" s="69"/>
    </row>
    <row r="12" spans="1:9" ht="15">
      <c r="A12" s="124"/>
      <c r="B12" s="73" t="s">
        <v>33</v>
      </c>
      <c r="C12" s="66">
        <v>3</v>
      </c>
      <c r="D12" s="72"/>
      <c r="E12" s="67">
        <v>0</v>
      </c>
      <c r="F12" s="67">
        <v>0</v>
      </c>
      <c r="G12" s="68">
        <v>3</v>
      </c>
      <c r="H12" s="68">
        <v>12</v>
      </c>
      <c r="I12" s="69"/>
    </row>
    <row r="13" spans="1:9" ht="15" customHeight="1">
      <c r="A13" s="135"/>
      <c r="B13" s="73" t="s">
        <v>53</v>
      </c>
      <c r="C13" s="66">
        <v>4</v>
      </c>
      <c r="D13" s="72"/>
      <c r="E13" s="67">
        <v>0.05</v>
      </c>
      <c r="F13" s="67">
        <v>0.15</v>
      </c>
      <c r="G13" s="68">
        <v>0.05</v>
      </c>
      <c r="H13" s="68">
        <v>1.66</v>
      </c>
      <c r="I13" s="69"/>
    </row>
    <row r="14" spans="1:9" ht="15" customHeight="1">
      <c r="A14" s="136"/>
      <c r="B14" s="73" t="s">
        <v>19</v>
      </c>
      <c r="C14" s="66">
        <v>3</v>
      </c>
      <c r="D14" s="72"/>
      <c r="E14" s="30">
        <v>0.01</v>
      </c>
      <c r="F14" s="67">
        <v>2.48</v>
      </c>
      <c r="G14" s="31">
        <v>0.02</v>
      </c>
      <c r="H14" s="31">
        <v>22.4</v>
      </c>
      <c r="I14" s="69"/>
    </row>
    <row r="15" spans="1:9" ht="15">
      <c r="A15" s="64"/>
      <c r="B15" s="73" t="s">
        <v>27</v>
      </c>
      <c r="C15" s="66">
        <v>2</v>
      </c>
      <c r="D15" s="72"/>
      <c r="E15" s="67">
        <v>0.08</v>
      </c>
      <c r="F15" s="67">
        <v>0</v>
      </c>
      <c r="G15" s="68">
        <v>0.3</v>
      </c>
      <c r="H15" s="68">
        <v>1.84</v>
      </c>
      <c r="I15" s="69"/>
    </row>
    <row r="16" spans="1:9" ht="15">
      <c r="A16" s="64"/>
      <c r="B16" s="73" t="s">
        <v>164</v>
      </c>
      <c r="C16" s="66">
        <v>20</v>
      </c>
      <c r="D16" s="72"/>
      <c r="E16" s="67">
        <v>0.56</v>
      </c>
      <c r="F16" s="67">
        <v>0.04</v>
      </c>
      <c r="G16" s="67">
        <v>7.66</v>
      </c>
      <c r="H16" s="68">
        <v>35.44</v>
      </c>
      <c r="I16" s="69"/>
    </row>
    <row r="17" spans="1:9" ht="30">
      <c r="A17" s="64"/>
      <c r="B17" s="65" t="s">
        <v>24</v>
      </c>
      <c r="C17" s="66"/>
      <c r="D17" s="71" t="s">
        <v>25</v>
      </c>
      <c r="E17" s="75">
        <v>1.54</v>
      </c>
      <c r="F17" s="75">
        <v>4.29</v>
      </c>
      <c r="G17" s="76">
        <v>9.84</v>
      </c>
      <c r="H17" s="76">
        <v>84.4</v>
      </c>
      <c r="I17" s="72" t="s">
        <v>26</v>
      </c>
    </row>
    <row r="18" spans="1:9" ht="15">
      <c r="A18" s="64"/>
      <c r="B18" s="73" t="s">
        <v>27</v>
      </c>
      <c r="C18" s="66">
        <v>20</v>
      </c>
      <c r="D18" s="72"/>
      <c r="E18" s="67">
        <v>1.52</v>
      </c>
      <c r="F18" s="67">
        <v>0.16</v>
      </c>
      <c r="G18" s="68">
        <v>9.8</v>
      </c>
      <c r="H18" s="68">
        <v>47</v>
      </c>
      <c r="I18" s="69"/>
    </row>
    <row r="19" spans="1:9" ht="15">
      <c r="A19" s="64"/>
      <c r="B19" s="73" t="s">
        <v>19</v>
      </c>
      <c r="C19" s="66">
        <v>5</v>
      </c>
      <c r="D19" s="72"/>
      <c r="E19" s="67">
        <v>0.02</v>
      </c>
      <c r="F19" s="67">
        <v>4.13</v>
      </c>
      <c r="G19" s="68">
        <v>0.04</v>
      </c>
      <c r="H19" s="68">
        <v>37.4</v>
      </c>
      <c r="I19" s="69"/>
    </row>
    <row r="20" spans="1:9" ht="15">
      <c r="A20" s="64"/>
      <c r="B20" s="65" t="s">
        <v>171</v>
      </c>
      <c r="C20" s="66">
        <v>30</v>
      </c>
      <c r="D20" s="72" t="s">
        <v>330</v>
      </c>
      <c r="E20" s="75">
        <v>0.12</v>
      </c>
      <c r="F20" s="75">
        <v>0.12</v>
      </c>
      <c r="G20" s="75">
        <v>2.94</v>
      </c>
      <c r="H20" s="76">
        <v>14.1</v>
      </c>
      <c r="I20" s="69" t="s">
        <v>139</v>
      </c>
    </row>
    <row r="21" spans="1:9" ht="20.25" customHeight="1">
      <c r="A21" s="64"/>
      <c r="B21" s="65" t="s">
        <v>87</v>
      </c>
      <c r="C21" s="66"/>
      <c r="D21" s="72" t="s">
        <v>356</v>
      </c>
      <c r="E21" s="75">
        <v>3.44</v>
      </c>
      <c r="F21" s="75">
        <v>2.93</v>
      </c>
      <c r="G21" s="76">
        <v>12.79</v>
      </c>
      <c r="H21" s="76">
        <v>82.53</v>
      </c>
      <c r="I21" s="69" t="s">
        <v>79</v>
      </c>
    </row>
    <row r="22" spans="1:9" ht="15">
      <c r="A22" s="64"/>
      <c r="B22" s="73" t="s">
        <v>88</v>
      </c>
      <c r="C22" s="66">
        <v>1</v>
      </c>
      <c r="D22" s="72"/>
      <c r="E22" s="67">
        <v>0.95</v>
      </c>
      <c r="F22" s="67">
        <v>1.19</v>
      </c>
      <c r="G22" s="68">
        <v>0</v>
      </c>
      <c r="H22" s="68">
        <v>7.38</v>
      </c>
      <c r="I22" s="69"/>
    </row>
    <row r="23" spans="1:9" ht="15">
      <c r="A23" s="64"/>
      <c r="B23" s="73" t="s">
        <v>76</v>
      </c>
      <c r="C23" s="66">
        <v>140</v>
      </c>
      <c r="D23" s="71"/>
      <c r="E23" s="67">
        <v>2.49</v>
      </c>
      <c r="F23" s="67">
        <v>1.74</v>
      </c>
      <c r="G23" s="68">
        <v>6.79</v>
      </c>
      <c r="H23" s="68">
        <v>51.15</v>
      </c>
      <c r="I23" s="69"/>
    </row>
    <row r="24" spans="1:9" ht="15">
      <c r="A24" s="64"/>
      <c r="B24" s="73" t="s">
        <v>33</v>
      </c>
      <c r="C24" s="66">
        <v>6</v>
      </c>
      <c r="D24" s="72"/>
      <c r="E24" s="67">
        <v>0</v>
      </c>
      <c r="F24" s="67">
        <v>0</v>
      </c>
      <c r="G24" s="68">
        <v>6</v>
      </c>
      <c r="H24" s="68">
        <v>24</v>
      </c>
      <c r="I24" s="69"/>
    </row>
    <row r="25" spans="1:9" ht="15">
      <c r="A25" s="64"/>
      <c r="B25" s="73" t="s">
        <v>35</v>
      </c>
      <c r="C25" s="66">
        <v>25</v>
      </c>
      <c r="D25" s="72"/>
      <c r="E25" s="67">
        <v>0</v>
      </c>
      <c r="F25" s="67">
        <v>0</v>
      </c>
      <c r="G25" s="68">
        <v>0</v>
      </c>
      <c r="H25" s="68">
        <v>0</v>
      </c>
      <c r="I25" s="69"/>
    </row>
    <row r="26" spans="1:9" ht="15">
      <c r="A26" s="77" t="s">
        <v>165</v>
      </c>
      <c r="B26" s="77"/>
      <c r="C26" s="127"/>
      <c r="D26" s="77"/>
      <c r="E26" s="67"/>
      <c r="F26" s="67"/>
      <c r="G26" s="67"/>
      <c r="H26" s="68"/>
      <c r="I26" s="69"/>
    </row>
    <row r="27" spans="1:9" ht="20.25" customHeight="1">
      <c r="A27" s="18"/>
      <c r="B27" s="27" t="s">
        <v>37</v>
      </c>
      <c r="C27" s="34">
        <v>100</v>
      </c>
      <c r="D27" s="35" t="s">
        <v>38</v>
      </c>
      <c r="E27" s="180">
        <v>0.5</v>
      </c>
      <c r="F27" s="180">
        <v>0.1</v>
      </c>
      <c r="G27" s="180">
        <v>10.1</v>
      </c>
      <c r="H27" s="181">
        <v>60</v>
      </c>
      <c r="I27" s="32" t="s">
        <v>39</v>
      </c>
    </row>
    <row r="28" spans="1:9" ht="15" customHeight="1">
      <c r="A28" s="45" t="s">
        <v>40</v>
      </c>
      <c r="B28" s="45"/>
      <c r="C28" s="80"/>
      <c r="D28" s="47"/>
      <c r="E28" s="48">
        <f>E8+E17+E20+E21+E27</f>
        <v>15.629999999999999</v>
      </c>
      <c r="F28" s="48">
        <f>F8+F17+F20+F21+F27</f>
        <v>13.849999999999998</v>
      </c>
      <c r="G28" s="48">
        <f>G8+G17+G20+G21+G27</f>
        <v>53.09</v>
      </c>
      <c r="H28" s="48">
        <f>H8+H17+H20+H21+H27</f>
        <v>412.52</v>
      </c>
      <c r="I28" s="49"/>
    </row>
    <row r="29" spans="1:9" ht="15">
      <c r="A29" s="47" t="s">
        <v>41</v>
      </c>
      <c r="B29" s="47"/>
      <c r="C29" s="80"/>
      <c r="D29" s="47"/>
      <c r="E29" s="48"/>
      <c r="F29" s="48"/>
      <c r="G29" s="48"/>
      <c r="H29" s="83"/>
      <c r="I29" s="49"/>
    </row>
    <row r="30" spans="1:9" ht="30">
      <c r="A30" s="64"/>
      <c r="B30" s="65" t="s">
        <v>328</v>
      </c>
      <c r="C30" s="66"/>
      <c r="D30" s="72" t="s">
        <v>30</v>
      </c>
      <c r="E30" s="75">
        <v>2.83</v>
      </c>
      <c r="F30" s="75">
        <v>5.33</v>
      </c>
      <c r="G30" s="75">
        <v>4.64</v>
      </c>
      <c r="H30" s="76">
        <v>79.47</v>
      </c>
      <c r="I30" s="69" t="s">
        <v>166</v>
      </c>
    </row>
    <row r="31" spans="1:9" ht="15">
      <c r="A31" s="64"/>
      <c r="B31" s="73" t="s">
        <v>44</v>
      </c>
      <c r="C31" s="66">
        <v>19</v>
      </c>
      <c r="D31" s="79"/>
      <c r="E31" s="67">
        <v>1.87</v>
      </c>
      <c r="F31" s="67">
        <v>1.85</v>
      </c>
      <c r="G31" s="68">
        <v>0</v>
      </c>
      <c r="H31" s="68">
        <v>16.96</v>
      </c>
      <c r="I31" s="69"/>
    </row>
    <row r="32" spans="1:9" ht="15">
      <c r="A32" s="64"/>
      <c r="B32" s="73" t="s">
        <v>353</v>
      </c>
      <c r="C32" s="166">
        <v>60</v>
      </c>
      <c r="D32" s="79"/>
      <c r="E32" s="67">
        <v>0.29</v>
      </c>
      <c r="F32" s="67">
        <v>0.31</v>
      </c>
      <c r="G32" s="68">
        <v>1.45</v>
      </c>
      <c r="H32" s="68">
        <v>19.68</v>
      </c>
      <c r="I32" s="69"/>
    </row>
    <row r="33" spans="1:9" ht="15">
      <c r="A33" s="64"/>
      <c r="B33" s="73" t="s">
        <v>47</v>
      </c>
      <c r="C33" s="66">
        <v>29</v>
      </c>
      <c r="D33" s="72"/>
      <c r="E33" s="67">
        <v>0.04</v>
      </c>
      <c r="F33" s="67">
        <v>0.01</v>
      </c>
      <c r="G33" s="68">
        <v>1.18</v>
      </c>
      <c r="H33" s="68">
        <v>5.63</v>
      </c>
      <c r="I33" s="69"/>
    </row>
    <row r="34" spans="1:9" ht="15">
      <c r="A34" s="64"/>
      <c r="B34" s="73" t="s">
        <v>62</v>
      </c>
      <c r="C34" s="78" t="s">
        <v>344</v>
      </c>
      <c r="D34" s="132"/>
      <c r="E34" s="67">
        <v>0.27</v>
      </c>
      <c r="F34" s="67">
        <v>0.01</v>
      </c>
      <c r="G34" s="67">
        <v>0.45</v>
      </c>
      <c r="H34" s="68">
        <v>4.11</v>
      </c>
      <c r="I34" s="69"/>
    </row>
    <row r="35" spans="1:9" ht="15">
      <c r="A35" s="64"/>
      <c r="B35" s="73" t="s">
        <v>48</v>
      </c>
      <c r="C35" s="78" t="s">
        <v>372</v>
      </c>
      <c r="D35" s="132"/>
      <c r="E35" s="67">
        <v>0.05</v>
      </c>
      <c r="F35" s="67">
        <v>0</v>
      </c>
      <c r="G35" s="68">
        <v>0.36</v>
      </c>
      <c r="H35" s="68">
        <v>1.3</v>
      </c>
      <c r="I35" s="69"/>
    </row>
    <row r="36" spans="1:9" ht="15">
      <c r="A36" s="64"/>
      <c r="B36" s="73" t="s">
        <v>50</v>
      </c>
      <c r="C36" s="78" t="s">
        <v>372</v>
      </c>
      <c r="D36" s="132"/>
      <c r="E36" s="67">
        <v>0.05</v>
      </c>
      <c r="F36" s="67">
        <v>0</v>
      </c>
      <c r="G36" s="68">
        <v>0.37</v>
      </c>
      <c r="H36" s="68">
        <v>1.34</v>
      </c>
      <c r="I36" s="69"/>
    </row>
    <row r="37" spans="1:9" ht="15">
      <c r="A37" s="64"/>
      <c r="B37" s="73" t="s">
        <v>51</v>
      </c>
      <c r="C37" s="66">
        <v>5</v>
      </c>
      <c r="D37" s="72"/>
      <c r="E37" s="67">
        <v>0.08</v>
      </c>
      <c r="F37" s="67">
        <v>0</v>
      </c>
      <c r="G37" s="68">
        <v>0.45</v>
      </c>
      <c r="H37" s="68">
        <v>1.94</v>
      </c>
      <c r="I37" s="69"/>
    </row>
    <row r="38" spans="1:9" ht="15">
      <c r="A38" s="64"/>
      <c r="B38" s="73" t="s">
        <v>128</v>
      </c>
      <c r="C38" s="66">
        <v>1</v>
      </c>
      <c r="D38" s="72"/>
      <c r="E38" s="67">
        <v>0.05</v>
      </c>
      <c r="F38" s="67">
        <v>0</v>
      </c>
      <c r="G38" s="68">
        <v>0.26</v>
      </c>
      <c r="H38" s="68">
        <v>1.19</v>
      </c>
      <c r="I38" s="69"/>
    </row>
    <row r="39" spans="1:9" ht="15">
      <c r="A39" s="64"/>
      <c r="B39" s="73" t="s">
        <v>53</v>
      </c>
      <c r="C39" s="66">
        <v>8</v>
      </c>
      <c r="D39" s="72"/>
      <c r="E39" s="67">
        <v>0.12</v>
      </c>
      <c r="F39" s="67">
        <v>0.3</v>
      </c>
      <c r="G39" s="68">
        <v>0.11</v>
      </c>
      <c r="H39" s="68">
        <v>3.32</v>
      </c>
      <c r="I39" s="69"/>
    </row>
    <row r="40" spans="1:9" ht="15">
      <c r="A40" s="64"/>
      <c r="B40" s="73" t="s">
        <v>19</v>
      </c>
      <c r="C40" s="66">
        <v>2</v>
      </c>
      <c r="D40" s="72"/>
      <c r="E40" s="67">
        <v>0.01</v>
      </c>
      <c r="F40" s="67">
        <v>1.85</v>
      </c>
      <c r="G40" s="68">
        <v>0.01</v>
      </c>
      <c r="H40" s="68">
        <v>15</v>
      </c>
      <c r="I40" s="69"/>
    </row>
    <row r="41" spans="1:9" ht="15">
      <c r="A41" s="64"/>
      <c r="B41" s="73" t="s">
        <v>52</v>
      </c>
      <c r="C41" s="66">
        <v>2</v>
      </c>
      <c r="D41" s="72"/>
      <c r="E41" s="67">
        <v>0</v>
      </c>
      <c r="F41" s="67">
        <v>1</v>
      </c>
      <c r="G41" s="68">
        <v>0</v>
      </c>
      <c r="H41" s="68">
        <v>9</v>
      </c>
      <c r="I41" s="69"/>
    </row>
    <row r="42" spans="1:9" ht="15">
      <c r="A42" s="64"/>
      <c r="B42" s="73" t="s">
        <v>35</v>
      </c>
      <c r="C42" s="66">
        <v>120</v>
      </c>
      <c r="D42" s="72"/>
      <c r="E42" s="67">
        <v>0</v>
      </c>
      <c r="F42" s="67">
        <v>0</v>
      </c>
      <c r="G42" s="67">
        <v>0</v>
      </c>
      <c r="H42" s="68">
        <v>0</v>
      </c>
      <c r="I42" s="69"/>
    </row>
    <row r="43" spans="1:9" ht="20.25" customHeight="1">
      <c r="A43" s="64"/>
      <c r="B43" s="65" t="s">
        <v>167</v>
      </c>
      <c r="C43" s="66"/>
      <c r="D43" s="168" t="s">
        <v>336</v>
      </c>
      <c r="E43" s="75">
        <v>9.47</v>
      </c>
      <c r="F43" s="75">
        <v>9.65</v>
      </c>
      <c r="G43" s="75">
        <v>12.26</v>
      </c>
      <c r="H43" s="76">
        <v>172.77</v>
      </c>
      <c r="I43" s="69" t="s">
        <v>168</v>
      </c>
    </row>
    <row r="44" spans="1:9" ht="15">
      <c r="A44" s="64"/>
      <c r="B44" s="73" t="s">
        <v>44</v>
      </c>
      <c r="C44" s="66">
        <v>65</v>
      </c>
      <c r="D44" s="79"/>
      <c r="E44" s="30">
        <v>7.53</v>
      </c>
      <c r="F44" s="30">
        <v>5.65</v>
      </c>
      <c r="G44" s="31">
        <v>0</v>
      </c>
      <c r="H44" s="31">
        <v>94.93</v>
      </c>
      <c r="I44" s="69"/>
    </row>
    <row r="45" spans="1:9" ht="15">
      <c r="A45" s="64"/>
      <c r="B45" s="73" t="s">
        <v>360</v>
      </c>
      <c r="C45" s="166">
        <v>147</v>
      </c>
      <c r="D45" s="79"/>
      <c r="E45" s="67">
        <v>1.78</v>
      </c>
      <c r="F45" s="67">
        <v>0.35</v>
      </c>
      <c r="G45" s="68">
        <v>11.25</v>
      </c>
      <c r="H45" s="68">
        <v>58.95</v>
      </c>
      <c r="I45" s="69"/>
    </row>
    <row r="46" spans="1:9" ht="15">
      <c r="A46" s="64"/>
      <c r="B46" s="73" t="s">
        <v>48</v>
      </c>
      <c r="C46" s="78" t="s">
        <v>49</v>
      </c>
      <c r="D46" s="118"/>
      <c r="E46" s="67">
        <v>0.05</v>
      </c>
      <c r="F46" s="67">
        <v>0</v>
      </c>
      <c r="G46" s="68">
        <v>0.4</v>
      </c>
      <c r="H46" s="68">
        <v>1.41</v>
      </c>
      <c r="I46" s="69"/>
    </row>
    <row r="47" spans="1:9" ht="15">
      <c r="A47" s="64"/>
      <c r="B47" s="73" t="s">
        <v>50</v>
      </c>
      <c r="C47" s="66">
        <v>11</v>
      </c>
      <c r="D47" s="72"/>
      <c r="E47" s="67">
        <v>0.04</v>
      </c>
      <c r="F47" s="67">
        <v>0</v>
      </c>
      <c r="G47" s="68">
        <v>0.37</v>
      </c>
      <c r="H47" s="68">
        <v>1.34</v>
      </c>
      <c r="I47" s="69"/>
    </row>
    <row r="48" spans="1:9" ht="15">
      <c r="A48" s="64"/>
      <c r="B48" s="73" t="s">
        <v>51</v>
      </c>
      <c r="C48" s="66">
        <v>2</v>
      </c>
      <c r="D48" s="72"/>
      <c r="E48" s="30">
        <v>0.06</v>
      </c>
      <c r="F48" s="30">
        <v>0</v>
      </c>
      <c r="G48" s="31">
        <v>0.23</v>
      </c>
      <c r="H48" s="31">
        <v>0.97</v>
      </c>
      <c r="I48" s="69"/>
    </row>
    <row r="49" spans="1:9" ht="15">
      <c r="A49" s="64"/>
      <c r="B49" s="73" t="s">
        <v>19</v>
      </c>
      <c r="C49" s="66">
        <v>2</v>
      </c>
      <c r="D49" s="118"/>
      <c r="E49" s="67">
        <v>0.01</v>
      </c>
      <c r="F49" s="67">
        <v>1.65</v>
      </c>
      <c r="G49" s="68">
        <v>0.01</v>
      </c>
      <c r="H49" s="68">
        <v>15</v>
      </c>
      <c r="I49" s="69"/>
    </row>
    <row r="50" spans="1:9" ht="15">
      <c r="A50" s="64"/>
      <c r="B50" s="73" t="s">
        <v>52</v>
      </c>
      <c r="C50" s="66">
        <v>2</v>
      </c>
      <c r="D50" s="72"/>
      <c r="E50" s="30">
        <v>0</v>
      </c>
      <c r="F50" s="30">
        <v>2</v>
      </c>
      <c r="G50" s="31">
        <v>0</v>
      </c>
      <c r="H50" s="31">
        <v>18</v>
      </c>
      <c r="I50" s="69"/>
    </row>
    <row r="51" spans="1:9" ht="42.75" customHeight="1">
      <c r="A51" s="64"/>
      <c r="B51" s="138" t="s">
        <v>339</v>
      </c>
      <c r="C51" s="172"/>
      <c r="D51" s="163" t="s">
        <v>322</v>
      </c>
      <c r="E51" s="75">
        <v>0.79</v>
      </c>
      <c r="F51" s="75">
        <v>2.03</v>
      </c>
      <c r="G51" s="75">
        <v>1.89</v>
      </c>
      <c r="H51" s="76">
        <v>29.99</v>
      </c>
      <c r="I51" s="72" t="s">
        <v>169</v>
      </c>
    </row>
    <row r="52" spans="1:9" ht="15">
      <c r="A52" s="64"/>
      <c r="B52" s="73" t="s">
        <v>170</v>
      </c>
      <c r="C52" s="66">
        <v>37</v>
      </c>
      <c r="D52" s="72"/>
      <c r="E52" s="67">
        <v>0.46</v>
      </c>
      <c r="F52" s="67">
        <v>0.02</v>
      </c>
      <c r="G52" s="67">
        <v>0.78</v>
      </c>
      <c r="H52" s="68">
        <v>5.98</v>
      </c>
      <c r="I52" s="69"/>
    </row>
    <row r="53" spans="1:9" ht="15">
      <c r="A53" s="64"/>
      <c r="B53" s="73" t="s">
        <v>340</v>
      </c>
      <c r="C53" s="66">
        <v>14</v>
      </c>
      <c r="D53" s="72"/>
      <c r="E53" s="67">
        <v>0.27</v>
      </c>
      <c r="F53" s="67">
        <v>0.01</v>
      </c>
      <c r="G53" s="67">
        <v>0.58</v>
      </c>
      <c r="H53" s="68">
        <v>3.6</v>
      </c>
      <c r="I53" s="69"/>
    </row>
    <row r="54" spans="1:9" ht="15">
      <c r="A54" s="64"/>
      <c r="B54" s="73" t="s">
        <v>50</v>
      </c>
      <c r="C54" s="66">
        <v>6</v>
      </c>
      <c r="D54" s="72"/>
      <c r="E54" s="67">
        <v>0.06</v>
      </c>
      <c r="F54" s="67">
        <v>0</v>
      </c>
      <c r="G54" s="68">
        <v>0.53</v>
      </c>
      <c r="H54" s="68">
        <v>2.41</v>
      </c>
      <c r="I54" s="69"/>
    </row>
    <row r="55" spans="1:9" ht="15">
      <c r="A55" s="64"/>
      <c r="B55" s="73" t="s">
        <v>52</v>
      </c>
      <c r="C55" s="66">
        <v>2</v>
      </c>
      <c r="D55" s="72"/>
      <c r="E55" s="67">
        <v>0</v>
      </c>
      <c r="F55" s="67">
        <v>2</v>
      </c>
      <c r="G55" s="67">
        <v>0</v>
      </c>
      <c r="H55" s="68">
        <v>18</v>
      </c>
      <c r="I55" s="69"/>
    </row>
    <row r="56" spans="1:9" ht="30">
      <c r="A56" s="64"/>
      <c r="B56" s="65" t="s">
        <v>99</v>
      </c>
      <c r="C56" s="66"/>
      <c r="D56" s="72" t="s">
        <v>30</v>
      </c>
      <c r="E56" s="75">
        <v>0.09</v>
      </c>
      <c r="F56" s="75">
        <v>0.09</v>
      </c>
      <c r="G56" s="76">
        <v>8.24</v>
      </c>
      <c r="H56" s="76">
        <v>34.7</v>
      </c>
      <c r="I56" s="69" t="s">
        <v>100</v>
      </c>
    </row>
    <row r="57" spans="1:9" ht="15">
      <c r="A57" s="64"/>
      <c r="B57" s="73" t="s">
        <v>101</v>
      </c>
      <c r="C57" s="66">
        <v>34</v>
      </c>
      <c r="D57" s="71"/>
      <c r="E57" s="67">
        <v>0.09</v>
      </c>
      <c r="F57" s="67">
        <v>0.09</v>
      </c>
      <c r="G57" s="68">
        <v>2.24</v>
      </c>
      <c r="H57" s="68">
        <v>10.7</v>
      </c>
      <c r="I57" s="69"/>
    </row>
    <row r="58" spans="1:9" ht="15">
      <c r="A58" s="64"/>
      <c r="B58" s="73" t="s">
        <v>33</v>
      </c>
      <c r="C58" s="66">
        <v>6</v>
      </c>
      <c r="D58" s="71"/>
      <c r="E58" s="67">
        <v>0</v>
      </c>
      <c r="F58" s="67">
        <v>0</v>
      </c>
      <c r="G58" s="68">
        <v>6</v>
      </c>
      <c r="H58" s="68">
        <v>24</v>
      </c>
      <c r="I58" s="69"/>
    </row>
    <row r="59" spans="1:9" ht="15">
      <c r="A59" s="64"/>
      <c r="B59" s="73" t="s">
        <v>35</v>
      </c>
      <c r="C59" s="66">
        <v>160</v>
      </c>
      <c r="D59" s="71"/>
      <c r="E59" s="67">
        <v>0</v>
      </c>
      <c r="F59" s="67">
        <v>0</v>
      </c>
      <c r="G59" s="68">
        <v>0</v>
      </c>
      <c r="H59" s="68">
        <v>0</v>
      </c>
      <c r="I59" s="69"/>
    </row>
    <row r="60" spans="1:9" ht="20.25" customHeight="1">
      <c r="A60" s="18"/>
      <c r="B60" s="27" t="s">
        <v>65</v>
      </c>
      <c r="C60" s="34">
        <v>20</v>
      </c>
      <c r="D60" s="35" t="s">
        <v>66</v>
      </c>
      <c r="E60" s="180">
        <v>1.52</v>
      </c>
      <c r="F60" s="180">
        <v>0.16</v>
      </c>
      <c r="G60" s="180">
        <v>9.8</v>
      </c>
      <c r="H60" s="181">
        <v>47</v>
      </c>
      <c r="I60" s="32" t="s">
        <v>67</v>
      </c>
    </row>
    <row r="61" spans="1:9" ht="20.25" customHeight="1">
      <c r="A61" s="18"/>
      <c r="B61" s="27" t="s">
        <v>68</v>
      </c>
      <c r="C61" s="34">
        <v>28</v>
      </c>
      <c r="D61" s="35" t="s">
        <v>69</v>
      </c>
      <c r="E61" s="180">
        <v>1.57</v>
      </c>
      <c r="F61" s="180">
        <v>0.31</v>
      </c>
      <c r="G61" s="180">
        <v>13.8</v>
      </c>
      <c r="H61" s="181">
        <v>65</v>
      </c>
      <c r="I61" s="32" t="s">
        <v>70</v>
      </c>
    </row>
    <row r="62" spans="1:9" ht="15">
      <c r="A62" s="45" t="s">
        <v>71</v>
      </c>
      <c r="B62" s="45"/>
      <c r="C62" s="80"/>
      <c r="D62" s="47"/>
      <c r="E62" s="48">
        <f>E30+E43+E51+E56+E60+E61</f>
        <v>16.27</v>
      </c>
      <c r="F62" s="48">
        <f>F30+F43+F51+F56+F60+F61</f>
        <v>17.57</v>
      </c>
      <c r="G62" s="48">
        <f>G30+G43+G51+G56+G60+G61</f>
        <v>50.629999999999995</v>
      </c>
      <c r="H62" s="48">
        <f>H30+H43+H51+H56+H60+H61</f>
        <v>428.93</v>
      </c>
      <c r="I62" s="49"/>
    </row>
    <row r="63" spans="1:9" ht="15">
      <c r="A63" s="47" t="s">
        <v>72</v>
      </c>
      <c r="B63" s="47"/>
      <c r="C63" s="46"/>
      <c r="D63" s="47"/>
      <c r="E63" s="82"/>
      <c r="F63" s="82"/>
      <c r="G63" s="82"/>
      <c r="H63" s="51"/>
      <c r="I63" s="49"/>
    </row>
    <row r="64" spans="1:9" ht="20.25" customHeight="1">
      <c r="A64" s="159"/>
      <c r="B64" s="138" t="s">
        <v>174</v>
      </c>
      <c r="C64" s="166">
        <v>50</v>
      </c>
      <c r="D64" s="178" t="s">
        <v>22</v>
      </c>
      <c r="E64" s="185">
        <v>1.6</v>
      </c>
      <c r="F64" s="76">
        <v>1.4</v>
      </c>
      <c r="G64" s="76">
        <v>37.4</v>
      </c>
      <c r="H64" s="76">
        <v>163.15</v>
      </c>
      <c r="I64" s="69" t="s">
        <v>67</v>
      </c>
    </row>
    <row r="65" spans="1:9" ht="20.25" customHeight="1">
      <c r="A65" s="64"/>
      <c r="B65" s="65" t="s">
        <v>172</v>
      </c>
      <c r="C65" s="66"/>
      <c r="D65" s="72" t="s">
        <v>30</v>
      </c>
      <c r="E65" s="75">
        <v>2.32</v>
      </c>
      <c r="F65" s="75">
        <v>1.62</v>
      </c>
      <c r="G65" s="75">
        <v>9.41</v>
      </c>
      <c r="H65" s="76">
        <v>65.69</v>
      </c>
      <c r="I65" s="69" t="s">
        <v>173</v>
      </c>
    </row>
    <row r="66" spans="1:9" ht="15">
      <c r="A66" s="64"/>
      <c r="B66" s="73" t="s">
        <v>32</v>
      </c>
      <c r="C66" s="66">
        <v>0.5</v>
      </c>
      <c r="D66" s="118"/>
      <c r="E66" s="67">
        <v>0</v>
      </c>
      <c r="F66" s="67">
        <v>0</v>
      </c>
      <c r="G66" s="67">
        <v>0</v>
      </c>
      <c r="H66" s="68">
        <v>0</v>
      </c>
      <c r="I66" s="69"/>
    </row>
    <row r="67" spans="1:9" ht="15">
      <c r="A67" s="64"/>
      <c r="B67" s="73" t="s">
        <v>76</v>
      </c>
      <c r="C67" s="66">
        <v>130</v>
      </c>
      <c r="D67" s="118"/>
      <c r="E67" s="67">
        <v>2.32</v>
      </c>
      <c r="F67" s="67">
        <v>1.62</v>
      </c>
      <c r="G67" s="68">
        <v>3.41</v>
      </c>
      <c r="H67" s="68">
        <v>41.69</v>
      </c>
      <c r="I67" s="69"/>
    </row>
    <row r="68" spans="1:9" ht="15">
      <c r="A68" s="64"/>
      <c r="B68" s="73" t="s">
        <v>33</v>
      </c>
      <c r="C68" s="66">
        <v>6</v>
      </c>
      <c r="D68" s="72"/>
      <c r="E68" s="67">
        <v>0</v>
      </c>
      <c r="F68" s="67">
        <v>0</v>
      </c>
      <c r="G68" s="68">
        <v>6</v>
      </c>
      <c r="H68" s="68">
        <v>24</v>
      </c>
      <c r="I68" s="69"/>
    </row>
    <row r="69" spans="1:9" ht="15">
      <c r="A69" s="64"/>
      <c r="B69" s="73" t="s">
        <v>35</v>
      </c>
      <c r="C69" s="66">
        <v>20</v>
      </c>
      <c r="D69" s="72"/>
      <c r="E69" s="67">
        <v>0</v>
      </c>
      <c r="F69" s="67">
        <v>0</v>
      </c>
      <c r="G69" s="67">
        <v>0</v>
      </c>
      <c r="H69" s="68">
        <v>0</v>
      </c>
      <c r="I69" s="69"/>
    </row>
    <row r="70" spans="1:9" ht="15">
      <c r="A70" s="45" t="s">
        <v>80</v>
      </c>
      <c r="B70" s="45"/>
      <c r="C70" s="80"/>
      <c r="D70" s="47"/>
      <c r="E70" s="48">
        <f>E65+E64</f>
        <v>3.92</v>
      </c>
      <c r="F70" s="48">
        <f>F65+F64</f>
        <v>3.02</v>
      </c>
      <c r="G70" s="48">
        <f>G65+G64</f>
        <v>46.81</v>
      </c>
      <c r="H70" s="48">
        <f>H65+H64</f>
        <v>228.84</v>
      </c>
      <c r="I70" s="52"/>
    </row>
    <row r="71" spans="1:9" ht="15">
      <c r="A71" s="86" t="s">
        <v>81</v>
      </c>
      <c r="B71" s="86"/>
      <c r="C71" s="88"/>
      <c r="D71" s="59"/>
      <c r="E71" s="48">
        <f>E28+E62+E70</f>
        <v>35.82</v>
      </c>
      <c r="F71" s="48">
        <f>F28+F62+F70</f>
        <v>34.44</v>
      </c>
      <c r="G71" s="48">
        <f>G28+G62+G70</f>
        <v>150.53</v>
      </c>
      <c r="H71" s="48">
        <f>H28+H62+H70</f>
        <v>1070.29</v>
      </c>
      <c r="I71" s="52"/>
    </row>
    <row r="72" ht="15">
      <c r="H72" s="186"/>
    </row>
    <row r="78" ht="15">
      <c r="G78" s="1" t="s">
        <v>46</v>
      </c>
    </row>
  </sheetData>
  <sheetProtection selectLockedCells="1" selectUnlockedCells="1"/>
  <mergeCells count="8">
    <mergeCell ref="H3:H4"/>
    <mergeCell ref="I3:I4"/>
    <mergeCell ref="A1:B1"/>
    <mergeCell ref="A3:A4"/>
    <mergeCell ref="B3:B4"/>
    <mergeCell ref="C3:C4"/>
    <mergeCell ref="D3:D4"/>
    <mergeCell ref="E3:G3"/>
  </mergeCells>
  <printOptions/>
  <pageMargins left="0.25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I21" sqref="I21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="2" customFormat="1" ht="15">
      <c r="A1" s="2" t="s">
        <v>1</v>
      </c>
    </row>
    <row r="2" spans="1:17" s="11" customFormat="1" ht="15">
      <c r="A2" s="2" t="s">
        <v>160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193" t="s">
        <v>82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  <c r="J3" s="2"/>
      <c r="K3" s="2"/>
      <c r="L3" s="2"/>
      <c r="M3" s="2"/>
      <c r="N3" s="2"/>
      <c r="O3" s="2"/>
      <c r="P3" s="2"/>
      <c r="Q3" s="2"/>
    </row>
    <row r="4" spans="1:9" ht="15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</row>
    <row r="5" spans="1:9" ht="15">
      <c r="A5" s="39" t="s">
        <v>175</v>
      </c>
      <c r="B5" s="39"/>
      <c r="C5" s="39"/>
      <c r="D5" s="43"/>
      <c r="E5" s="43"/>
      <c r="F5" s="43"/>
      <c r="G5" s="43"/>
      <c r="H5" s="43"/>
      <c r="I5" s="43"/>
    </row>
    <row r="6" spans="1:9" ht="15">
      <c r="A6" s="87" t="s">
        <v>176</v>
      </c>
      <c r="B6" s="39"/>
      <c r="C6" s="39"/>
      <c r="D6" s="43"/>
      <c r="E6" s="43"/>
      <c r="F6" s="43"/>
      <c r="G6" s="43"/>
      <c r="H6" s="43"/>
      <c r="I6" s="43"/>
    </row>
    <row r="7" spans="1:9" ht="15">
      <c r="A7" s="87" t="s">
        <v>14</v>
      </c>
      <c r="B7" s="39"/>
      <c r="C7" s="39"/>
      <c r="D7" s="43"/>
      <c r="E7" s="43"/>
      <c r="F7" s="43"/>
      <c r="G7" s="43"/>
      <c r="H7" s="43"/>
      <c r="I7" s="43"/>
    </row>
    <row r="8" spans="1:9" ht="30">
      <c r="A8" s="124"/>
      <c r="B8" s="65" t="s">
        <v>329</v>
      </c>
      <c r="C8" s="66"/>
      <c r="D8" s="72" t="s">
        <v>288</v>
      </c>
      <c r="E8" s="75">
        <v>2.84</v>
      </c>
      <c r="F8" s="75">
        <v>2.29</v>
      </c>
      <c r="G8" s="76">
        <v>12.9</v>
      </c>
      <c r="H8" s="76">
        <v>86</v>
      </c>
      <c r="I8" s="69" t="s">
        <v>177</v>
      </c>
    </row>
    <row r="9" spans="1:9" ht="15">
      <c r="A9" s="124"/>
      <c r="B9" s="73" t="s">
        <v>59</v>
      </c>
      <c r="C9" s="66">
        <v>23</v>
      </c>
      <c r="D9" s="72"/>
      <c r="E9" s="179">
        <v>2.83</v>
      </c>
      <c r="F9" s="179">
        <v>0.1</v>
      </c>
      <c r="G9" s="184">
        <v>12.88</v>
      </c>
      <c r="H9" s="184">
        <v>63.6</v>
      </c>
      <c r="I9" s="69"/>
    </row>
    <row r="10" spans="1:9" ht="15" customHeight="1">
      <c r="A10" s="137"/>
      <c r="B10" s="73" t="s">
        <v>19</v>
      </c>
      <c r="C10" s="66">
        <v>3</v>
      </c>
      <c r="D10" s="72"/>
      <c r="E10" s="30">
        <v>0.01</v>
      </c>
      <c r="F10" s="30">
        <v>2.19</v>
      </c>
      <c r="G10" s="31">
        <v>0.02</v>
      </c>
      <c r="H10" s="31">
        <v>22.4</v>
      </c>
      <c r="I10" s="69"/>
    </row>
    <row r="11" spans="1:9" ht="15" customHeight="1">
      <c r="A11" s="137"/>
      <c r="B11" s="73" t="s">
        <v>35</v>
      </c>
      <c r="C11" s="66">
        <v>75</v>
      </c>
      <c r="D11" s="72"/>
      <c r="E11" s="67">
        <v>0</v>
      </c>
      <c r="F11" s="67">
        <v>0</v>
      </c>
      <c r="G11" s="68">
        <v>0</v>
      </c>
      <c r="H11" s="68">
        <v>0</v>
      </c>
      <c r="I11" s="69"/>
    </row>
    <row r="12" spans="1:9" ht="20.25" customHeight="1">
      <c r="A12" s="124"/>
      <c r="B12" s="138" t="s">
        <v>21</v>
      </c>
      <c r="C12" s="66">
        <v>42</v>
      </c>
      <c r="D12" s="71" t="s">
        <v>322</v>
      </c>
      <c r="E12" s="75">
        <v>0.24</v>
      </c>
      <c r="F12" s="75">
        <v>1.2</v>
      </c>
      <c r="G12" s="76">
        <v>1.29</v>
      </c>
      <c r="H12" s="76">
        <v>16</v>
      </c>
      <c r="I12" s="113" t="s">
        <v>131</v>
      </c>
    </row>
    <row r="13" spans="1:9" ht="30" customHeight="1">
      <c r="A13" s="135"/>
      <c r="B13" s="65" t="s">
        <v>178</v>
      </c>
      <c r="C13" s="66"/>
      <c r="D13" s="71" t="s">
        <v>338</v>
      </c>
      <c r="E13" s="75">
        <v>4.24</v>
      </c>
      <c r="F13" s="75">
        <v>6.21</v>
      </c>
      <c r="G13" s="76">
        <v>9.84</v>
      </c>
      <c r="H13" s="76">
        <v>116.93</v>
      </c>
      <c r="I13" s="69" t="s">
        <v>179</v>
      </c>
    </row>
    <row r="14" spans="1:9" ht="15" customHeight="1">
      <c r="A14" s="139"/>
      <c r="B14" s="73" t="s">
        <v>27</v>
      </c>
      <c r="C14" s="66">
        <v>20</v>
      </c>
      <c r="D14" s="72"/>
      <c r="E14" s="67">
        <v>1.52</v>
      </c>
      <c r="F14" s="67">
        <v>0.16</v>
      </c>
      <c r="G14" s="68">
        <v>9.8</v>
      </c>
      <c r="H14" s="68">
        <v>47</v>
      </c>
      <c r="I14" s="69"/>
    </row>
    <row r="15" spans="1:9" ht="15">
      <c r="A15" s="124"/>
      <c r="B15" s="73" t="s">
        <v>19</v>
      </c>
      <c r="C15" s="66">
        <v>5</v>
      </c>
      <c r="D15" s="72"/>
      <c r="E15" s="67">
        <v>0.02</v>
      </c>
      <c r="F15" s="67">
        <v>4.13</v>
      </c>
      <c r="G15" s="68">
        <v>0.04</v>
      </c>
      <c r="H15" s="68">
        <v>37.4</v>
      </c>
      <c r="I15" s="69"/>
    </row>
    <row r="16" spans="1:9" ht="15">
      <c r="A16" s="124"/>
      <c r="B16" s="73" t="s">
        <v>20</v>
      </c>
      <c r="C16" s="66">
        <v>12</v>
      </c>
      <c r="D16" s="72"/>
      <c r="E16" s="67">
        <v>2.7</v>
      </c>
      <c r="F16" s="67">
        <v>1.92</v>
      </c>
      <c r="G16" s="68">
        <v>0</v>
      </c>
      <c r="H16" s="68">
        <v>32.53</v>
      </c>
      <c r="I16" s="69"/>
    </row>
    <row r="17" spans="1:9" ht="30">
      <c r="A17" s="124"/>
      <c r="B17" s="65" t="s">
        <v>29</v>
      </c>
      <c r="C17" s="66"/>
      <c r="D17" s="71" t="s">
        <v>362</v>
      </c>
      <c r="E17" s="75">
        <v>0.16</v>
      </c>
      <c r="F17" s="75">
        <v>0</v>
      </c>
      <c r="G17" s="76">
        <v>7.14</v>
      </c>
      <c r="H17" s="76">
        <v>29.2</v>
      </c>
      <c r="I17" s="69" t="s">
        <v>31</v>
      </c>
    </row>
    <row r="18" spans="1:9" ht="15">
      <c r="A18" s="124"/>
      <c r="B18" s="73" t="s">
        <v>32</v>
      </c>
      <c r="C18" s="66">
        <v>0.6000000000000001</v>
      </c>
      <c r="D18" s="117"/>
      <c r="E18" s="67">
        <v>0</v>
      </c>
      <c r="F18" s="67">
        <v>0</v>
      </c>
      <c r="G18" s="68">
        <v>0</v>
      </c>
      <c r="H18" s="68">
        <v>0</v>
      </c>
      <c r="I18" s="69"/>
    </row>
    <row r="19" spans="1:9" ht="15">
      <c r="A19" s="124"/>
      <c r="B19" s="73" t="s">
        <v>33</v>
      </c>
      <c r="C19" s="66">
        <v>7</v>
      </c>
      <c r="D19" s="72"/>
      <c r="E19" s="67">
        <v>0</v>
      </c>
      <c r="F19" s="67">
        <v>0</v>
      </c>
      <c r="G19" s="68">
        <v>7.01</v>
      </c>
      <c r="H19" s="68">
        <v>28.04</v>
      </c>
      <c r="I19" s="69"/>
    </row>
    <row r="20" spans="1:9" ht="15">
      <c r="A20" s="124"/>
      <c r="B20" s="73" t="s">
        <v>34</v>
      </c>
      <c r="C20" s="66">
        <v>5</v>
      </c>
      <c r="D20" s="72"/>
      <c r="E20" s="67">
        <v>0.16</v>
      </c>
      <c r="F20" s="67">
        <v>0</v>
      </c>
      <c r="G20" s="68">
        <v>0.13</v>
      </c>
      <c r="H20" s="68">
        <v>1.16</v>
      </c>
      <c r="I20" s="69"/>
    </row>
    <row r="21" spans="1:9" ht="15">
      <c r="A21" s="124"/>
      <c r="B21" s="73" t="s">
        <v>35</v>
      </c>
      <c r="C21" s="66">
        <v>180</v>
      </c>
      <c r="D21" s="72"/>
      <c r="E21" s="67">
        <v>0</v>
      </c>
      <c r="F21" s="67">
        <v>0</v>
      </c>
      <c r="G21" s="68">
        <v>0</v>
      </c>
      <c r="H21" s="68">
        <v>0</v>
      </c>
      <c r="I21" s="69"/>
    </row>
    <row r="22" spans="1:9" ht="15">
      <c r="A22" s="134" t="s">
        <v>36</v>
      </c>
      <c r="B22" s="77"/>
      <c r="C22" s="127"/>
      <c r="D22" s="77"/>
      <c r="E22" s="67"/>
      <c r="F22" s="67"/>
      <c r="G22" s="68"/>
      <c r="H22" s="68"/>
      <c r="I22" s="69"/>
    </row>
    <row r="23" spans="1:9" ht="20.25" customHeight="1">
      <c r="A23" s="139"/>
      <c r="B23" s="65" t="s">
        <v>89</v>
      </c>
      <c r="C23" s="66">
        <v>100</v>
      </c>
      <c r="D23" s="71" t="s">
        <v>357</v>
      </c>
      <c r="E23" s="75">
        <v>0.4</v>
      </c>
      <c r="F23" s="75">
        <v>0.4</v>
      </c>
      <c r="G23" s="76">
        <v>9.8</v>
      </c>
      <c r="H23" s="76">
        <v>47</v>
      </c>
      <c r="I23" s="69" t="s">
        <v>139</v>
      </c>
    </row>
    <row r="24" spans="1:9" ht="15">
      <c r="A24" s="45" t="s">
        <v>40</v>
      </c>
      <c r="B24" s="45"/>
      <c r="C24" s="80"/>
      <c r="D24" s="47"/>
      <c r="E24" s="48">
        <f>E8+E12+E13+E17+E23</f>
        <v>7.880000000000001</v>
      </c>
      <c r="F24" s="48">
        <f>F8+F12+F13+F17+F23</f>
        <v>10.1</v>
      </c>
      <c r="G24" s="48">
        <f>G8+G12+G13+G17+G23</f>
        <v>40.97</v>
      </c>
      <c r="H24" s="48">
        <f>H8+H12+H13+H17+H23</f>
        <v>295.13</v>
      </c>
      <c r="I24" s="49"/>
    </row>
    <row r="25" spans="1:9" ht="15">
      <c r="A25" s="89" t="s">
        <v>41</v>
      </c>
      <c r="B25" s="47"/>
      <c r="C25" s="46"/>
      <c r="D25" s="47"/>
      <c r="E25" s="82"/>
      <c r="F25" s="82"/>
      <c r="G25" s="51"/>
      <c r="H25" s="51"/>
      <c r="I25" s="49"/>
    </row>
    <row r="26" spans="1:9" ht="30">
      <c r="A26" s="135"/>
      <c r="B26" s="65" t="s">
        <v>345</v>
      </c>
      <c r="C26" s="66"/>
      <c r="D26" s="72" t="s">
        <v>30</v>
      </c>
      <c r="E26" s="75">
        <v>3.2</v>
      </c>
      <c r="F26" s="75">
        <v>6.87</v>
      </c>
      <c r="G26" s="76">
        <v>6</v>
      </c>
      <c r="H26" s="76">
        <v>97.51</v>
      </c>
      <c r="I26" s="69" t="s">
        <v>331</v>
      </c>
    </row>
    <row r="27" spans="1:9" ht="15">
      <c r="A27" s="135"/>
      <c r="B27" s="140" t="s">
        <v>44</v>
      </c>
      <c r="C27" s="66">
        <v>19</v>
      </c>
      <c r="D27" s="72"/>
      <c r="E27" s="67">
        <v>1.88</v>
      </c>
      <c r="F27" s="67">
        <v>1.94</v>
      </c>
      <c r="G27" s="68">
        <v>0</v>
      </c>
      <c r="H27" s="68">
        <v>19.03</v>
      </c>
      <c r="I27" s="69"/>
    </row>
    <row r="28" spans="1:9" ht="15">
      <c r="A28" s="136"/>
      <c r="B28" s="73" t="s">
        <v>353</v>
      </c>
      <c r="C28" s="177">
        <v>60</v>
      </c>
      <c r="D28" s="122"/>
      <c r="E28" s="67">
        <v>0.3</v>
      </c>
      <c r="F28" s="67">
        <v>0.75</v>
      </c>
      <c r="G28" s="68">
        <v>3.06</v>
      </c>
      <c r="H28" s="68">
        <v>19.1</v>
      </c>
      <c r="I28" s="123"/>
    </row>
    <row r="29" spans="1:9" ht="15">
      <c r="A29" s="64"/>
      <c r="B29" s="73" t="s">
        <v>126</v>
      </c>
      <c r="C29" s="66">
        <v>23</v>
      </c>
      <c r="D29" s="132"/>
      <c r="E29" s="30">
        <v>0.19</v>
      </c>
      <c r="F29" s="30">
        <v>0.02</v>
      </c>
      <c r="G29" s="31">
        <v>0.23</v>
      </c>
      <c r="H29" s="31">
        <v>5.38</v>
      </c>
      <c r="I29" s="69"/>
    </row>
    <row r="30" spans="1:9" ht="15">
      <c r="A30" s="64"/>
      <c r="B30" s="73" t="s">
        <v>47</v>
      </c>
      <c r="C30" s="66">
        <v>22</v>
      </c>
      <c r="D30" s="132"/>
      <c r="E30" s="67">
        <v>0.03</v>
      </c>
      <c r="F30" s="67">
        <v>0.01</v>
      </c>
      <c r="G30" s="68">
        <v>0.18</v>
      </c>
      <c r="H30" s="68">
        <v>4.63</v>
      </c>
      <c r="I30" s="69"/>
    </row>
    <row r="31" spans="1:9" ht="15">
      <c r="A31" s="64"/>
      <c r="B31" s="73" t="s">
        <v>48</v>
      </c>
      <c r="C31" s="66">
        <v>10</v>
      </c>
      <c r="D31" s="118"/>
      <c r="E31" s="67">
        <v>0.03</v>
      </c>
      <c r="F31" s="67">
        <v>0</v>
      </c>
      <c r="G31" s="68">
        <v>0.36</v>
      </c>
      <c r="H31" s="68">
        <v>1.3</v>
      </c>
      <c r="I31" s="69"/>
    </row>
    <row r="32" spans="1:9" ht="15">
      <c r="A32" s="64"/>
      <c r="B32" s="73" t="s">
        <v>50</v>
      </c>
      <c r="C32" s="78" t="s">
        <v>372</v>
      </c>
      <c r="D32" s="132"/>
      <c r="E32" s="67">
        <v>0.04</v>
      </c>
      <c r="F32" s="67">
        <v>0</v>
      </c>
      <c r="G32" s="68">
        <v>0.37</v>
      </c>
      <c r="H32" s="68">
        <v>1.34</v>
      </c>
      <c r="I32" s="69"/>
    </row>
    <row r="33" spans="1:9" ht="15">
      <c r="A33" s="64"/>
      <c r="B33" s="73" t="s">
        <v>127</v>
      </c>
      <c r="C33" s="66">
        <v>12</v>
      </c>
      <c r="D33" s="72"/>
      <c r="E33" s="67">
        <v>0.5</v>
      </c>
      <c r="F33" s="67">
        <v>0</v>
      </c>
      <c r="G33" s="68">
        <v>0.97</v>
      </c>
      <c r="H33" s="68">
        <v>7.28</v>
      </c>
      <c r="I33" s="69"/>
    </row>
    <row r="34" spans="1:9" ht="15">
      <c r="A34" s="64"/>
      <c r="B34" s="73" t="s">
        <v>51</v>
      </c>
      <c r="C34" s="66">
        <v>5</v>
      </c>
      <c r="D34" s="72"/>
      <c r="E34" s="67">
        <v>0.08</v>
      </c>
      <c r="F34" s="67">
        <v>0</v>
      </c>
      <c r="G34" s="68">
        <v>0.45</v>
      </c>
      <c r="H34" s="68">
        <v>1.94</v>
      </c>
      <c r="I34" s="69"/>
    </row>
    <row r="35" spans="1:9" ht="15">
      <c r="A35" s="64"/>
      <c r="B35" s="73" t="s">
        <v>128</v>
      </c>
      <c r="C35" s="66">
        <v>1</v>
      </c>
      <c r="D35" s="72"/>
      <c r="E35" s="67">
        <v>0.05</v>
      </c>
      <c r="F35" s="67">
        <v>0</v>
      </c>
      <c r="G35" s="68">
        <v>0.26</v>
      </c>
      <c r="H35" s="68">
        <v>1.19</v>
      </c>
      <c r="I35" s="69"/>
    </row>
    <row r="36" spans="1:9" ht="15">
      <c r="A36" s="64"/>
      <c r="B36" s="73" t="s">
        <v>53</v>
      </c>
      <c r="C36" s="66">
        <v>8</v>
      </c>
      <c r="D36" s="72"/>
      <c r="E36" s="67">
        <v>0.09</v>
      </c>
      <c r="F36" s="67">
        <v>0.3</v>
      </c>
      <c r="G36" s="68">
        <v>0.11</v>
      </c>
      <c r="H36" s="68">
        <v>3.32</v>
      </c>
      <c r="I36" s="69"/>
    </row>
    <row r="37" spans="1:9" ht="15">
      <c r="A37" s="64"/>
      <c r="B37" s="73" t="s">
        <v>19</v>
      </c>
      <c r="C37" s="66">
        <v>2</v>
      </c>
      <c r="D37" s="72"/>
      <c r="E37" s="67">
        <v>0.01</v>
      </c>
      <c r="F37" s="67">
        <v>1.85</v>
      </c>
      <c r="G37" s="68">
        <v>0.01</v>
      </c>
      <c r="H37" s="68">
        <v>15</v>
      </c>
      <c r="I37" s="69"/>
    </row>
    <row r="38" spans="1:9" ht="15">
      <c r="A38" s="64"/>
      <c r="B38" s="73" t="s">
        <v>52</v>
      </c>
      <c r="C38" s="66">
        <v>2</v>
      </c>
      <c r="D38" s="72"/>
      <c r="E38" s="67">
        <v>0</v>
      </c>
      <c r="F38" s="67">
        <v>2</v>
      </c>
      <c r="G38" s="68">
        <v>0</v>
      </c>
      <c r="H38" s="68">
        <v>18</v>
      </c>
      <c r="I38" s="69"/>
    </row>
    <row r="39" spans="1:9" ht="15">
      <c r="A39" s="64"/>
      <c r="B39" s="73" t="s">
        <v>180</v>
      </c>
      <c r="C39" s="66">
        <v>120</v>
      </c>
      <c r="D39" s="72"/>
      <c r="E39" s="67">
        <v>0</v>
      </c>
      <c r="F39" s="67">
        <v>0</v>
      </c>
      <c r="G39" s="68">
        <v>0</v>
      </c>
      <c r="H39" s="68">
        <v>0</v>
      </c>
      <c r="I39" s="69"/>
    </row>
    <row r="40" spans="1:9" ht="20.25" customHeight="1">
      <c r="A40" s="64"/>
      <c r="B40" s="65" t="s">
        <v>181</v>
      </c>
      <c r="C40" s="66"/>
      <c r="D40" s="168" t="s">
        <v>355</v>
      </c>
      <c r="E40" s="75">
        <v>12.51</v>
      </c>
      <c r="F40" s="75">
        <v>7.85</v>
      </c>
      <c r="G40" s="76">
        <v>4.21</v>
      </c>
      <c r="H40" s="76">
        <v>138.8</v>
      </c>
      <c r="I40" s="69" t="s">
        <v>182</v>
      </c>
    </row>
    <row r="41" spans="1:9" ht="15">
      <c r="A41" s="18"/>
      <c r="B41" s="33" t="s">
        <v>183</v>
      </c>
      <c r="C41" s="34">
        <v>65</v>
      </c>
      <c r="D41" s="35"/>
      <c r="E41" s="30">
        <v>12.09</v>
      </c>
      <c r="F41" s="30">
        <v>5.81</v>
      </c>
      <c r="G41" s="31">
        <v>0</v>
      </c>
      <c r="H41" s="31">
        <v>104.58</v>
      </c>
      <c r="I41" s="32"/>
    </row>
    <row r="42" spans="1:9" ht="15">
      <c r="A42" s="18"/>
      <c r="B42" s="33" t="s">
        <v>48</v>
      </c>
      <c r="C42" s="34">
        <v>12</v>
      </c>
      <c r="D42" s="91"/>
      <c r="E42" s="67">
        <v>0.04</v>
      </c>
      <c r="F42" s="67">
        <v>0</v>
      </c>
      <c r="G42" s="68">
        <v>0.5</v>
      </c>
      <c r="H42" s="68">
        <v>1.78</v>
      </c>
      <c r="I42" s="32"/>
    </row>
    <row r="43" spans="1:9" ht="15">
      <c r="A43" s="18"/>
      <c r="B43" s="33" t="s">
        <v>50</v>
      </c>
      <c r="C43" s="36" t="s">
        <v>49</v>
      </c>
      <c r="D43" s="91"/>
      <c r="E43" s="30">
        <v>0.06</v>
      </c>
      <c r="F43" s="30">
        <v>0</v>
      </c>
      <c r="G43" s="31">
        <v>0.55</v>
      </c>
      <c r="H43" s="31">
        <v>2</v>
      </c>
      <c r="I43" s="32"/>
    </row>
    <row r="44" spans="1:9" ht="15">
      <c r="A44" s="18"/>
      <c r="B44" s="33" t="s">
        <v>51</v>
      </c>
      <c r="C44" s="36" t="s">
        <v>148</v>
      </c>
      <c r="D44" s="29"/>
      <c r="E44" s="30">
        <v>0.09</v>
      </c>
      <c r="F44" s="30">
        <v>0</v>
      </c>
      <c r="G44" s="31">
        <v>0.6</v>
      </c>
      <c r="H44" s="31">
        <v>2.44</v>
      </c>
      <c r="I44" s="32"/>
    </row>
    <row r="45" spans="1:9" ht="15">
      <c r="A45" s="18"/>
      <c r="B45" s="33" t="s">
        <v>52</v>
      </c>
      <c r="C45" s="36" t="s">
        <v>116</v>
      </c>
      <c r="D45" s="29"/>
      <c r="E45" s="30">
        <v>0</v>
      </c>
      <c r="F45" s="30">
        <v>2</v>
      </c>
      <c r="G45" s="31">
        <v>0</v>
      </c>
      <c r="H45" s="31">
        <v>18</v>
      </c>
      <c r="I45" s="32"/>
    </row>
    <row r="46" spans="1:9" ht="15">
      <c r="A46" s="18"/>
      <c r="B46" s="33" t="s">
        <v>57</v>
      </c>
      <c r="C46" s="36" t="s">
        <v>184</v>
      </c>
      <c r="D46" s="29"/>
      <c r="E46" s="30">
        <v>0.23</v>
      </c>
      <c r="F46" s="30">
        <v>0.04</v>
      </c>
      <c r="G46" s="31">
        <v>2.56</v>
      </c>
      <c r="H46" s="31">
        <v>10</v>
      </c>
      <c r="I46" s="32"/>
    </row>
    <row r="47" spans="1:9" ht="15">
      <c r="A47" s="18"/>
      <c r="B47" s="33" t="s">
        <v>35</v>
      </c>
      <c r="C47" s="34">
        <v>20</v>
      </c>
      <c r="D47" s="29"/>
      <c r="E47" s="30">
        <v>0</v>
      </c>
      <c r="F47" s="30">
        <v>0</v>
      </c>
      <c r="G47" s="31">
        <v>0</v>
      </c>
      <c r="H47" s="31">
        <v>0</v>
      </c>
      <c r="I47" s="32"/>
    </row>
    <row r="48" spans="1:9" ht="30">
      <c r="A48" s="18"/>
      <c r="B48" s="27" t="s">
        <v>185</v>
      </c>
      <c r="C48" s="34"/>
      <c r="D48" s="35" t="s">
        <v>186</v>
      </c>
      <c r="E48" s="180">
        <v>1.67</v>
      </c>
      <c r="F48" s="180">
        <v>1.89</v>
      </c>
      <c r="G48" s="181">
        <v>12.6</v>
      </c>
      <c r="H48" s="76">
        <v>64.2</v>
      </c>
      <c r="I48" s="32" t="s">
        <v>187</v>
      </c>
    </row>
    <row r="49" spans="1:9" ht="15">
      <c r="A49" s="18"/>
      <c r="B49" s="92" t="s">
        <v>18</v>
      </c>
      <c r="C49" s="93">
        <v>15</v>
      </c>
      <c r="D49" s="21"/>
      <c r="E49" s="94">
        <v>1.66</v>
      </c>
      <c r="F49" s="94">
        <v>0.04</v>
      </c>
      <c r="G49" s="94">
        <v>12.59</v>
      </c>
      <c r="H49" s="94">
        <v>49.2</v>
      </c>
      <c r="I49" s="32"/>
    </row>
    <row r="50" spans="1:9" ht="15">
      <c r="A50" s="18"/>
      <c r="B50" s="92" t="s">
        <v>19</v>
      </c>
      <c r="C50" s="93">
        <v>2</v>
      </c>
      <c r="D50" s="95"/>
      <c r="E50" s="67">
        <v>0.01</v>
      </c>
      <c r="F50" s="67">
        <v>1.85</v>
      </c>
      <c r="G50" s="68">
        <v>0.01</v>
      </c>
      <c r="H50" s="68">
        <v>15</v>
      </c>
      <c r="I50" s="32"/>
    </row>
    <row r="51" spans="1:9" ht="15">
      <c r="A51" s="64"/>
      <c r="B51" s="65" t="s">
        <v>210</v>
      </c>
      <c r="C51" s="78"/>
      <c r="D51" s="168" t="s">
        <v>322</v>
      </c>
      <c r="E51" s="75">
        <v>0.68</v>
      </c>
      <c r="F51" s="75">
        <v>2.12</v>
      </c>
      <c r="G51" s="76">
        <v>2.02</v>
      </c>
      <c r="H51" s="76">
        <v>31.02</v>
      </c>
      <c r="I51" s="69" t="s">
        <v>211</v>
      </c>
    </row>
    <row r="52" spans="1:9" ht="15">
      <c r="A52" s="64"/>
      <c r="B52" s="73" t="s">
        <v>212</v>
      </c>
      <c r="C52" s="78" t="s">
        <v>367</v>
      </c>
      <c r="D52" s="71"/>
      <c r="E52" s="67">
        <v>0.62</v>
      </c>
      <c r="F52" s="67">
        <v>0.12</v>
      </c>
      <c r="G52" s="68">
        <v>1.53</v>
      </c>
      <c r="H52" s="68">
        <v>11.01</v>
      </c>
      <c r="I52" s="69"/>
    </row>
    <row r="53" spans="1:9" ht="15">
      <c r="A53" s="64"/>
      <c r="B53" s="73" t="s">
        <v>213</v>
      </c>
      <c r="C53" s="78" t="s">
        <v>56</v>
      </c>
      <c r="D53" s="71"/>
      <c r="E53" s="67">
        <v>0.02</v>
      </c>
      <c r="F53" s="67">
        <v>0</v>
      </c>
      <c r="G53" s="68">
        <v>0.2</v>
      </c>
      <c r="H53" s="68">
        <v>0.7</v>
      </c>
      <c r="I53" s="69"/>
    </row>
    <row r="54" spans="1:9" ht="15">
      <c r="A54" s="64"/>
      <c r="B54" s="73" t="s">
        <v>50</v>
      </c>
      <c r="C54" s="78" t="s">
        <v>132</v>
      </c>
      <c r="D54" s="71"/>
      <c r="E54" s="30">
        <v>0.01</v>
      </c>
      <c r="F54" s="30">
        <v>0</v>
      </c>
      <c r="G54" s="31">
        <v>0.18</v>
      </c>
      <c r="H54" s="31">
        <v>0.83</v>
      </c>
      <c r="I54" s="69"/>
    </row>
    <row r="55" spans="1:9" ht="15">
      <c r="A55" s="64"/>
      <c r="B55" s="73" t="s">
        <v>51</v>
      </c>
      <c r="C55" s="78" t="s">
        <v>146</v>
      </c>
      <c r="D55" s="71"/>
      <c r="E55" s="30">
        <v>0.03</v>
      </c>
      <c r="F55" s="30">
        <v>0</v>
      </c>
      <c r="G55" s="31">
        <v>0.11</v>
      </c>
      <c r="H55" s="31">
        <v>0.48</v>
      </c>
      <c r="I55" s="69"/>
    </row>
    <row r="56" spans="1:9" ht="15">
      <c r="A56" s="64"/>
      <c r="B56" s="73" t="s">
        <v>52</v>
      </c>
      <c r="C56" s="78" t="s">
        <v>116</v>
      </c>
      <c r="D56" s="71"/>
      <c r="E56" s="30">
        <v>0</v>
      </c>
      <c r="F56" s="30">
        <v>2</v>
      </c>
      <c r="G56" s="31">
        <v>0</v>
      </c>
      <c r="H56" s="31">
        <v>18</v>
      </c>
      <c r="I56" s="69"/>
    </row>
    <row r="57" spans="1:9" ht="28.5" customHeight="1">
      <c r="A57" s="64"/>
      <c r="B57" s="65" t="s">
        <v>378</v>
      </c>
      <c r="C57" s="66"/>
      <c r="D57" s="71" t="s">
        <v>30</v>
      </c>
      <c r="E57" s="75">
        <v>0.72</v>
      </c>
      <c r="F57" s="75">
        <v>0.04</v>
      </c>
      <c r="G57" s="76">
        <v>13.13</v>
      </c>
      <c r="H57" s="76">
        <v>56.4</v>
      </c>
      <c r="I57" s="69" t="s">
        <v>379</v>
      </c>
    </row>
    <row r="58" spans="1:9" ht="15">
      <c r="A58" s="64"/>
      <c r="B58" s="73" t="s">
        <v>64</v>
      </c>
      <c r="C58" s="66">
        <v>14</v>
      </c>
      <c r="D58" s="72"/>
      <c r="E58" s="67">
        <v>0.72</v>
      </c>
      <c r="F58" s="67">
        <v>0.04</v>
      </c>
      <c r="G58" s="68">
        <v>7.13</v>
      </c>
      <c r="H58" s="68">
        <v>32.4</v>
      </c>
      <c r="I58" s="69"/>
    </row>
    <row r="59" spans="1:9" ht="15">
      <c r="A59" s="64"/>
      <c r="B59" s="73" t="s">
        <v>33</v>
      </c>
      <c r="C59" s="66">
        <v>6</v>
      </c>
      <c r="D59" s="72"/>
      <c r="E59" s="67">
        <v>0</v>
      </c>
      <c r="F59" s="67">
        <v>0</v>
      </c>
      <c r="G59" s="68">
        <v>6</v>
      </c>
      <c r="H59" s="68">
        <v>24</v>
      </c>
      <c r="I59" s="69"/>
    </row>
    <row r="60" spans="1:9" ht="15">
      <c r="A60" s="64"/>
      <c r="B60" s="73" t="s">
        <v>35</v>
      </c>
      <c r="C60" s="66">
        <v>160</v>
      </c>
      <c r="D60" s="72"/>
      <c r="E60" s="67">
        <v>0</v>
      </c>
      <c r="F60" s="67">
        <v>0</v>
      </c>
      <c r="G60" s="68">
        <v>0</v>
      </c>
      <c r="H60" s="68">
        <v>0</v>
      </c>
      <c r="I60" s="69"/>
    </row>
    <row r="61" spans="1:9" ht="20.25" customHeight="1">
      <c r="A61" s="64"/>
      <c r="B61" s="65" t="s">
        <v>65</v>
      </c>
      <c r="C61" s="66">
        <v>20</v>
      </c>
      <c r="D61" s="71" t="s">
        <v>66</v>
      </c>
      <c r="E61" s="75">
        <v>1.52</v>
      </c>
      <c r="F61" s="75">
        <v>0.16</v>
      </c>
      <c r="G61" s="76">
        <v>9.8</v>
      </c>
      <c r="H61" s="76">
        <v>47</v>
      </c>
      <c r="I61" s="69" t="s">
        <v>67</v>
      </c>
    </row>
    <row r="62" spans="1:9" ht="20.25" customHeight="1">
      <c r="A62" s="18"/>
      <c r="B62" s="27" t="s">
        <v>68</v>
      </c>
      <c r="C62" s="34">
        <v>28</v>
      </c>
      <c r="D62" s="35" t="s">
        <v>69</v>
      </c>
      <c r="E62" s="180">
        <v>1.57</v>
      </c>
      <c r="F62" s="180">
        <v>0.31</v>
      </c>
      <c r="G62" s="181">
        <v>13.8</v>
      </c>
      <c r="H62" s="181">
        <v>65</v>
      </c>
      <c r="I62" s="32" t="s">
        <v>70</v>
      </c>
    </row>
    <row r="63" spans="1:9" ht="15">
      <c r="A63" s="55" t="s">
        <v>71</v>
      </c>
      <c r="B63" s="45"/>
      <c r="C63" s="80"/>
      <c r="D63" s="47"/>
      <c r="E63" s="48">
        <f>E26+E40+E48+E51+E57+E61+E62</f>
        <v>21.87</v>
      </c>
      <c r="F63" s="48">
        <f>F26+F40+F48+F51+F57+F61+F62</f>
        <v>19.24</v>
      </c>
      <c r="G63" s="48">
        <f>G26+G40+G48+G51+G57+G61+G62</f>
        <v>61.56</v>
      </c>
      <c r="H63" s="48">
        <f>H26+H40+H48+H51+H57+H61+H62</f>
        <v>499.92999999999995</v>
      </c>
      <c r="I63" s="49"/>
    </row>
    <row r="64" spans="1:9" ht="15">
      <c r="A64" s="89" t="s">
        <v>72</v>
      </c>
      <c r="B64" s="47"/>
      <c r="C64" s="46"/>
      <c r="D64" s="47"/>
      <c r="E64" s="82"/>
      <c r="F64" s="82"/>
      <c r="G64" s="51"/>
      <c r="H64" s="51"/>
      <c r="I64" s="49"/>
    </row>
    <row r="65" spans="1:9" ht="15">
      <c r="A65" s="64"/>
      <c r="B65" s="65" t="s">
        <v>188</v>
      </c>
      <c r="C65" s="66"/>
      <c r="D65" s="71" t="s">
        <v>22</v>
      </c>
      <c r="E65" s="75">
        <v>3.48</v>
      </c>
      <c r="F65" s="75">
        <v>3.52</v>
      </c>
      <c r="G65" s="76">
        <v>22.48</v>
      </c>
      <c r="H65" s="76">
        <v>135.52</v>
      </c>
      <c r="I65" s="69" t="s">
        <v>189</v>
      </c>
    </row>
    <row r="66" spans="1:9" ht="15">
      <c r="A66" s="64"/>
      <c r="B66" s="73" t="s">
        <v>57</v>
      </c>
      <c r="C66" s="66" t="s">
        <v>75</v>
      </c>
      <c r="D66" s="72"/>
      <c r="E66" s="67">
        <v>2.94</v>
      </c>
      <c r="F66" s="67">
        <v>0.14</v>
      </c>
      <c r="G66" s="68">
        <v>16.27</v>
      </c>
      <c r="H66" s="68">
        <v>78.9</v>
      </c>
      <c r="I66" s="69"/>
    </row>
    <row r="67" spans="1:9" ht="15">
      <c r="A67" s="64"/>
      <c r="B67" s="73" t="s">
        <v>76</v>
      </c>
      <c r="C67" s="66">
        <v>15</v>
      </c>
      <c r="D67" s="72" t="s">
        <v>46</v>
      </c>
      <c r="E67" s="67">
        <v>0.2</v>
      </c>
      <c r="F67" s="67">
        <v>0.11</v>
      </c>
      <c r="G67" s="68">
        <v>1.16</v>
      </c>
      <c r="H67" s="68">
        <v>5.75</v>
      </c>
      <c r="I67" s="69"/>
    </row>
    <row r="68" spans="1:9" ht="15">
      <c r="A68" s="64"/>
      <c r="B68" s="96" t="s">
        <v>45</v>
      </c>
      <c r="C68" s="78" t="s">
        <v>132</v>
      </c>
      <c r="D68" s="79"/>
      <c r="E68" s="67">
        <v>0.33</v>
      </c>
      <c r="F68" s="67">
        <v>0.21</v>
      </c>
      <c r="G68" s="68">
        <v>0.03</v>
      </c>
      <c r="H68" s="68">
        <v>3.17</v>
      </c>
      <c r="I68" s="69"/>
    </row>
    <row r="69" spans="1:9" ht="15">
      <c r="A69" s="64"/>
      <c r="B69" s="73" t="s">
        <v>190</v>
      </c>
      <c r="C69" s="66" t="s">
        <v>382</v>
      </c>
      <c r="D69" s="72"/>
      <c r="E69" s="67">
        <v>0</v>
      </c>
      <c r="F69" s="67">
        <v>0</v>
      </c>
      <c r="G69" s="68">
        <v>5</v>
      </c>
      <c r="H69" s="68">
        <v>20</v>
      </c>
      <c r="I69" s="69"/>
    </row>
    <row r="70" spans="1:9" ht="15">
      <c r="A70" s="64"/>
      <c r="B70" s="73" t="s">
        <v>77</v>
      </c>
      <c r="C70" s="66">
        <v>0.7</v>
      </c>
      <c r="D70" s="72"/>
      <c r="E70" s="67">
        <v>0</v>
      </c>
      <c r="F70" s="67">
        <v>0</v>
      </c>
      <c r="G70" s="68">
        <v>0</v>
      </c>
      <c r="H70" s="68">
        <v>0</v>
      </c>
      <c r="I70" s="69"/>
    </row>
    <row r="71" spans="1:9" ht="15">
      <c r="A71" s="64"/>
      <c r="B71" s="73" t="s">
        <v>19</v>
      </c>
      <c r="C71" s="66">
        <v>2.5</v>
      </c>
      <c r="D71" s="72"/>
      <c r="E71" s="67">
        <v>0.01</v>
      </c>
      <c r="F71" s="67">
        <v>2.06</v>
      </c>
      <c r="G71" s="68">
        <v>0.02</v>
      </c>
      <c r="H71" s="68">
        <v>18.7</v>
      </c>
      <c r="I71" s="69"/>
    </row>
    <row r="72" spans="1:9" ht="15">
      <c r="A72" s="64"/>
      <c r="B72" s="73" t="s">
        <v>52</v>
      </c>
      <c r="C72" s="66">
        <v>1</v>
      </c>
      <c r="D72" s="72"/>
      <c r="E72" s="67">
        <v>0</v>
      </c>
      <c r="F72" s="67">
        <v>1</v>
      </c>
      <c r="G72" s="68">
        <v>0</v>
      </c>
      <c r="H72" s="68">
        <v>9</v>
      </c>
      <c r="I72" s="69"/>
    </row>
    <row r="73" spans="1:9" ht="30">
      <c r="A73" s="18"/>
      <c r="B73" s="27" t="s">
        <v>78</v>
      </c>
      <c r="C73" s="34">
        <v>150</v>
      </c>
      <c r="D73" s="35" t="s">
        <v>30</v>
      </c>
      <c r="E73" s="75">
        <v>4.35</v>
      </c>
      <c r="F73" s="75">
        <v>3.77</v>
      </c>
      <c r="G73" s="76">
        <v>6.03</v>
      </c>
      <c r="H73" s="76">
        <v>80</v>
      </c>
      <c r="I73" s="32" t="s">
        <v>79</v>
      </c>
    </row>
    <row r="74" spans="1:9" ht="15">
      <c r="A74" s="55" t="s">
        <v>80</v>
      </c>
      <c r="B74" s="45"/>
      <c r="C74" s="80"/>
      <c r="D74" s="47"/>
      <c r="E74" s="48">
        <f>E65+E73</f>
        <v>7.83</v>
      </c>
      <c r="F74" s="48">
        <f>F65+F73</f>
        <v>7.29</v>
      </c>
      <c r="G74" s="48">
        <f>G65+G73</f>
        <v>28.51</v>
      </c>
      <c r="H74" s="48">
        <f>H65+H73</f>
        <v>215.52</v>
      </c>
      <c r="I74" s="52"/>
    </row>
    <row r="75" spans="1:9" ht="15">
      <c r="A75" s="57" t="s">
        <v>81</v>
      </c>
      <c r="B75" s="86"/>
      <c r="C75" s="88"/>
      <c r="D75" s="59"/>
      <c r="E75" s="48">
        <f>E24+E63+E74</f>
        <v>37.58</v>
      </c>
      <c r="F75" s="48">
        <f>F24+F63+F74</f>
        <v>36.629999999999995</v>
      </c>
      <c r="G75" s="48">
        <f>G24+G63+G74</f>
        <v>131.04</v>
      </c>
      <c r="H75" s="48">
        <f>H24+H63+H74</f>
        <v>1010.5799999999999</v>
      </c>
      <c r="I75" s="52"/>
    </row>
  </sheetData>
  <sheetProtection selectLockedCells="1" selectUnlockedCells="1"/>
  <mergeCells count="7">
    <mergeCell ref="I3:I4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8" sqref="A8:I67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9" s="12" customFormat="1" ht="15" customHeight="1">
      <c r="A1" s="2" t="s">
        <v>1</v>
      </c>
      <c r="B1" s="2"/>
      <c r="C1" s="2"/>
      <c r="D1" s="2"/>
      <c r="E1" s="2"/>
      <c r="F1" s="2"/>
      <c r="G1" s="2"/>
      <c r="H1" s="2"/>
      <c r="I1" s="2"/>
    </row>
    <row r="2" spans="1:18" s="13" customFormat="1" ht="15" customHeight="1">
      <c r="A2" s="2" t="s">
        <v>160</v>
      </c>
      <c r="B2" s="2"/>
      <c r="C2" s="2"/>
      <c r="D2" s="2"/>
      <c r="E2" s="2"/>
      <c r="F2" s="2"/>
      <c r="G2" s="2"/>
      <c r="H2" s="2"/>
      <c r="I2" s="2"/>
      <c r="J2" s="12"/>
      <c r="K2" s="12"/>
      <c r="L2" s="12"/>
      <c r="M2" s="12"/>
      <c r="N2" s="12"/>
      <c r="O2" s="12"/>
      <c r="P2" s="12"/>
      <c r="Q2" s="12"/>
      <c r="R2" s="12"/>
    </row>
    <row r="3" spans="1:18" ht="15" customHeight="1">
      <c r="A3" s="193" t="s">
        <v>82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  <c r="J3" s="12"/>
      <c r="K3" s="12"/>
      <c r="L3" s="12"/>
      <c r="M3" s="12"/>
      <c r="N3" s="12"/>
      <c r="O3" s="12"/>
      <c r="P3" s="12"/>
      <c r="Q3" s="12"/>
      <c r="R3" s="12"/>
    </row>
    <row r="4" spans="1:18" ht="15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  <c r="J4" s="12"/>
      <c r="K4" s="12"/>
      <c r="L4" s="12"/>
      <c r="M4" s="12"/>
      <c r="N4" s="12"/>
      <c r="O4" s="12"/>
      <c r="P4" s="12"/>
      <c r="Q4" s="12"/>
      <c r="R4" s="12"/>
    </row>
    <row r="5" spans="1:18" ht="15">
      <c r="A5" s="39" t="s">
        <v>175</v>
      </c>
      <c r="B5" s="39"/>
      <c r="C5" s="39"/>
      <c r="D5" s="43"/>
      <c r="E5" s="43"/>
      <c r="F5" s="43"/>
      <c r="G5" s="43"/>
      <c r="H5" s="43"/>
      <c r="I5" s="43"/>
      <c r="J5" s="12"/>
      <c r="K5" s="12"/>
      <c r="L5" s="12"/>
      <c r="M5" s="12"/>
      <c r="N5" s="12"/>
      <c r="O5" s="12"/>
      <c r="P5" s="12"/>
      <c r="Q5" s="12"/>
      <c r="R5" s="12"/>
    </row>
    <row r="6" spans="1:18" ht="15">
      <c r="A6" s="87" t="s">
        <v>191</v>
      </c>
      <c r="B6" s="39"/>
      <c r="C6" s="39"/>
      <c r="D6" s="43"/>
      <c r="E6" s="43"/>
      <c r="F6" s="43"/>
      <c r="G6" s="43"/>
      <c r="H6" s="43"/>
      <c r="I6" s="43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39" t="s">
        <v>14</v>
      </c>
      <c r="B7" s="97"/>
      <c r="C7" s="97"/>
      <c r="D7" s="98"/>
      <c r="E7" s="82"/>
      <c r="F7" s="82"/>
      <c r="G7" s="51"/>
      <c r="H7" s="51"/>
      <c r="I7" s="49"/>
      <c r="J7" s="12"/>
      <c r="K7" s="12"/>
      <c r="L7" s="12"/>
      <c r="M7" s="12"/>
      <c r="N7" s="12"/>
      <c r="O7" s="12"/>
      <c r="P7" s="12"/>
      <c r="Q7" s="12"/>
      <c r="R7" s="12"/>
    </row>
    <row r="8" spans="1:18" ht="30">
      <c r="A8" s="124"/>
      <c r="B8" s="65" t="s">
        <v>221</v>
      </c>
      <c r="C8" s="66"/>
      <c r="D8" s="71" t="s">
        <v>30</v>
      </c>
      <c r="E8" s="75">
        <v>3.71</v>
      </c>
      <c r="F8" s="75">
        <v>4.2</v>
      </c>
      <c r="G8" s="76">
        <v>24.71</v>
      </c>
      <c r="H8" s="76">
        <v>125.87</v>
      </c>
      <c r="I8" s="69" t="s">
        <v>85</v>
      </c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24"/>
      <c r="B9" s="73" t="s">
        <v>222</v>
      </c>
      <c r="C9" s="66">
        <v>18</v>
      </c>
      <c r="D9" s="79"/>
      <c r="E9" s="67">
        <v>1.38</v>
      </c>
      <c r="F9" s="67">
        <v>0.1</v>
      </c>
      <c r="G9" s="68">
        <v>15.35</v>
      </c>
      <c r="H9" s="68">
        <v>43.67</v>
      </c>
      <c r="I9" s="69"/>
      <c r="J9" s="12"/>
      <c r="K9" s="12"/>
      <c r="L9" s="12"/>
      <c r="M9" s="12"/>
      <c r="N9" s="12"/>
      <c r="O9" s="12"/>
      <c r="P9" s="12"/>
      <c r="Q9" s="12"/>
      <c r="R9" s="12"/>
    </row>
    <row r="10" spans="1:9" ht="15" customHeight="1">
      <c r="A10" s="124"/>
      <c r="B10" s="73" t="s">
        <v>76</v>
      </c>
      <c r="C10" s="66">
        <v>130</v>
      </c>
      <c r="D10" s="72"/>
      <c r="E10" s="67">
        <v>2.32</v>
      </c>
      <c r="F10" s="67">
        <v>1.62</v>
      </c>
      <c r="G10" s="68">
        <v>6.34</v>
      </c>
      <c r="H10" s="68">
        <v>47.8</v>
      </c>
      <c r="I10" s="69"/>
    </row>
    <row r="11" spans="1:9" ht="15">
      <c r="A11" s="134"/>
      <c r="B11" s="73" t="s">
        <v>33</v>
      </c>
      <c r="C11" s="66">
        <v>3</v>
      </c>
      <c r="D11" s="72"/>
      <c r="E11" s="67">
        <v>0</v>
      </c>
      <c r="F11" s="67">
        <v>0</v>
      </c>
      <c r="G11" s="68">
        <v>3</v>
      </c>
      <c r="H11" s="68">
        <v>12</v>
      </c>
      <c r="I11" s="69"/>
    </row>
    <row r="12" spans="1:9" ht="15" customHeight="1">
      <c r="A12" s="124"/>
      <c r="B12" s="73" t="s">
        <v>19</v>
      </c>
      <c r="C12" s="66">
        <v>3</v>
      </c>
      <c r="D12" s="72"/>
      <c r="E12" s="30">
        <v>0.01</v>
      </c>
      <c r="F12" s="67">
        <v>2.48</v>
      </c>
      <c r="G12" s="31">
        <v>0.02</v>
      </c>
      <c r="H12" s="31">
        <v>22.4</v>
      </c>
      <c r="I12" s="69"/>
    </row>
    <row r="13" spans="1:9" ht="15" customHeight="1">
      <c r="A13" s="124"/>
      <c r="B13" s="73" t="s">
        <v>35</v>
      </c>
      <c r="C13" s="66">
        <v>20</v>
      </c>
      <c r="D13" s="72"/>
      <c r="E13" s="67">
        <v>0</v>
      </c>
      <c r="F13" s="67">
        <v>0</v>
      </c>
      <c r="G13" s="68">
        <v>0</v>
      </c>
      <c r="H13" s="68">
        <v>0</v>
      </c>
      <c r="I13" s="69"/>
    </row>
    <row r="14" spans="1:9" ht="30" customHeight="1">
      <c r="A14" s="119"/>
      <c r="B14" s="65" t="s">
        <v>24</v>
      </c>
      <c r="C14" s="66"/>
      <c r="D14" s="71" t="s">
        <v>25</v>
      </c>
      <c r="E14" s="75">
        <v>1.54</v>
      </c>
      <c r="F14" s="75">
        <v>4.29</v>
      </c>
      <c r="G14" s="76">
        <v>9.84</v>
      </c>
      <c r="H14" s="76">
        <v>84.4</v>
      </c>
      <c r="I14" s="72" t="s">
        <v>26</v>
      </c>
    </row>
    <row r="15" spans="1:9" ht="15">
      <c r="A15" s="141"/>
      <c r="B15" s="73" t="s">
        <v>27</v>
      </c>
      <c r="C15" s="66">
        <v>20</v>
      </c>
      <c r="D15" s="72"/>
      <c r="E15" s="67">
        <v>1.52</v>
      </c>
      <c r="F15" s="67">
        <v>0.16</v>
      </c>
      <c r="G15" s="68">
        <v>9.8</v>
      </c>
      <c r="H15" s="68">
        <v>47</v>
      </c>
      <c r="I15" s="69"/>
    </row>
    <row r="16" spans="1:9" ht="15">
      <c r="A16" s="124"/>
      <c r="B16" s="73" t="s">
        <v>19</v>
      </c>
      <c r="C16" s="66">
        <v>5</v>
      </c>
      <c r="D16" s="72"/>
      <c r="E16" s="67">
        <v>0.02</v>
      </c>
      <c r="F16" s="67">
        <v>4.13</v>
      </c>
      <c r="G16" s="68">
        <v>0.04</v>
      </c>
      <c r="H16" s="68">
        <v>37.4</v>
      </c>
      <c r="I16" s="69"/>
    </row>
    <row r="17" spans="1:9" ht="15">
      <c r="A17" s="124"/>
      <c r="B17" s="65" t="s">
        <v>171</v>
      </c>
      <c r="C17" s="66">
        <v>30</v>
      </c>
      <c r="D17" s="72" t="s">
        <v>330</v>
      </c>
      <c r="E17" s="75">
        <v>0.12</v>
      </c>
      <c r="F17" s="75">
        <v>0.12</v>
      </c>
      <c r="G17" s="75">
        <v>2.94</v>
      </c>
      <c r="H17" s="76">
        <v>14.1</v>
      </c>
      <c r="I17" s="69" t="s">
        <v>139</v>
      </c>
    </row>
    <row r="18" spans="1:9" ht="30">
      <c r="A18" s="64"/>
      <c r="B18" s="65" t="s">
        <v>111</v>
      </c>
      <c r="C18" s="66"/>
      <c r="D18" s="72" t="s">
        <v>30</v>
      </c>
      <c r="E18" s="75">
        <v>3.77</v>
      </c>
      <c r="F18" s="75">
        <v>3.26</v>
      </c>
      <c r="G18" s="76">
        <v>12.2</v>
      </c>
      <c r="H18" s="76">
        <v>90.02</v>
      </c>
      <c r="I18" s="69" t="s">
        <v>112</v>
      </c>
    </row>
    <row r="19" spans="1:9" ht="15">
      <c r="A19" s="64"/>
      <c r="B19" s="73" t="s">
        <v>113</v>
      </c>
      <c r="C19" s="66">
        <v>2</v>
      </c>
      <c r="D19" s="71"/>
      <c r="E19" s="67">
        <v>1.45</v>
      </c>
      <c r="F19" s="67">
        <v>1.64</v>
      </c>
      <c r="G19" s="68">
        <v>0.86</v>
      </c>
      <c r="H19" s="68">
        <v>22.22</v>
      </c>
      <c r="I19" s="69"/>
    </row>
    <row r="20" spans="1:9" ht="15" customHeight="1">
      <c r="A20" s="64"/>
      <c r="B20" s="73" t="s">
        <v>76</v>
      </c>
      <c r="C20" s="66">
        <v>130</v>
      </c>
      <c r="D20" s="72"/>
      <c r="E20" s="67">
        <v>2.32</v>
      </c>
      <c r="F20" s="67">
        <v>1.62</v>
      </c>
      <c r="G20" s="68">
        <v>6.34</v>
      </c>
      <c r="H20" s="68">
        <v>47.8</v>
      </c>
      <c r="I20" s="69"/>
    </row>
    <row r="21" spans="1:9" ht="15">
      <c r="A21" s="64"/>
      <c r="B21" s="73" t="s">
        <v>33</v>
      </c>
      <c r="C21" s="66">
        <v>5</v>
      </c>
      <c r="D21" s="72"/>
      <c r="E21" s="67">
        <v>0</v>
      </c>
      <c r="F21" s="67">
        <v>0</v>
      </c>
      <c r="G21" s="68">
        <v>5</v>
      </c>
      <c r="H21" s="68">
        <v>20</v>
      </c>
      <c r="I21" s="69"/>
    </row>
    <row r="22" spans="1:9" ht="15">
      <c r="A22" s="64"/>
      <c r="B22" s="73" t="s">
        <v>35</v>
      </c>
      <c r="C22" s="66">
        <v>20</v>
      </c>
      <c r="D22" s="72"/>
      <c r="E22" s="67">
        <v>0</v>
      </c>
      <c r="F22" s="67">
        <v>0</v>
      </c>
      <c r="G22" s="68">
        <v>0</v>
      </c>
      <c r="H22" s="68">
        <v>0</v>
      </c>
      <c r="I22" s="69"/>
    </row>
    <row r="23" spans="1:9" ht="15" customHeight="1">
      <c r="A23" s="22" t="s">
        <v>36</v>
      </c>
      <c r="B23" s="16"/>
      <c r="C23" s="90"/>
      <c r="D23" s="16"/>
      <c r="E23" s="30"/>
      <c r="F23" s="30"/>
      <c r="G23" s="31"/>
      <c r="H23" s="31"/>
      <c r="I23" s="32"/>
    </row>
    <row r="24" spans="1:9" ht="20.25" customHeight="1">
      <c r="A24" s="18"/>
      <c r="B24" s="27" t="s">
        <v>37</v>
      </c>
      <c r="C24" s="34">
        <v>100</v>
      </c>
      <c r="D24" s="35" t="s">
        <v>38</v>
      </c>
      <c r="E24" s="180">
        <v>0.5</v>
      </c>
      <c r="F24" s="180">
        <v>0.1</v>
      </c>
      <c r="G24" s="181">
        <v>10.1</v>
      </c>
      <c r="H24" s="181">
        <v>60</v>
      </c>
      <c r="I24" s="32" t="s">
        <v>39</v>
      </c>
    </row>
    <row r="25" spans="1:9" ht="15" customHeight="1">
      <c r="A25" s="55" t="s">
        <v>40</v>
      </c>
      <c r="B25" s="45"/>
      <c r="C25" s="80"/>
      <c r="D25" s="47"/>
      <c r="E25" s="48">
        <f>E8+E14+E17+E18+E24</f>
        <v>9.64</v>
      </c>
      <c r="F25" s="48">
        <f>F8+F14+F17+F18+F24</f>
        <v>11.969999999999999</v>
      </c>
      <c r="G25" s="48">
        <f>G8+G14+G17+G18+G24</f>
        <v>59.79</v>
      </c>
      <c r="H25" s="48">
        <f>H8+H14+H17+H18+H24</f>
        <v>374.39</v>
      </c>
      <c r="I25" s="49"/>
    </row>
    <row r="26" spans="1:9" ht="15">
      <c r="A26" s="89" t="s">
        <v>41</v>
      </c>
      <c r="B26" s="47"/>
      <c r="C26" s="46"/>
      <c r="D26" s="47"/>
      <c r="E26" s="82"/>
      <c r="F26" s="82"/>
      <c r="G26" s="51"/>
      <c r="H26" s="51"/>
      <c r="I26" s="49"/>
    </row>
    <row r="27" spans="1:9" ht="30" customHeight="1">
      <c r="A27" s="64"/>
      <c r="B27" s="65" t="s">
        <v>193</v>
      </c>
      <c r="C27" s="66"/>
      <c r="D27" s="72" t="s">
        <v>30</v>
      </c>
      <c r="E27" s="75">
        <v>4.42</v>
      </c>
      <c r="F27" s="75">
        <v>6.78</v>
      </c>
      <c r="G27" s="76">
        <v>3.89</v>
      </c>
      <c r="H27" s="76">
        <v>94.14</v>
      </c>
      <c r="I27" s="69" t="s">
        <v>194</v>
      </c>
    </row>
    <row r="28" spans="1:9" ht="15" customHeight="1">
      <c r="A28" s="64"/>
      <c r="B28" s="73" t="s">
        <v>44</v>
      </c>
      <c r="C28" s="66">
        <v>19</v>
      </c>
      <c r="D28" s="118"/>
      <c r="E28" s="67">
        <v>1.97</v>
      </c>
      <c r="F28" s="67">
        <v>1.35</v>
      </c>
      <c r="G28" s="68">
        <v>0</v>
      </c>
      <c r="H28" s="68">
        <v>19.03</v>
      </c>
      <c r="I28" s="69"/>
    </row>
    <row r="29" spans="1:9" ht="15">
      <c r="A29" s="119"/>
      <c r="B29" s="73" t="s">
        <v>360</v>
      </c>
      <c r="C29" s="177">
        <v>64</v>
      </c>
      <c r="D29" s="118"/>
      <c r="E29" s="67">
        <v>0.41</v>
      </c>
      <c r="F29" s="67">
        <v>0.42</v>
      </c>
      <c r="G29" s="68">
        <v>2.33</v>
      </c>
      <c r="H29" s="68">
        <v>17.54</v>
      </c>
      <c r="I29" s="69"/>
    </row>
    <row r="30" spans="1:9" ht="15">
      <c r="A30" s="64"/>
      <c r="B30" s="73" t="s">
        <v>48</v>
      </c>
      <c r="C30" s="78" t="s">
        <v>372</v>
      </c>
      <c r="D30" s="118"/>
      <c r="E30" s="67">
        <v>0.03</v>
      </c>
      <c r="F30" s="67">
        <v>0</v>
      </c>
      <c r="G30" s="68">
        <v>0.36</v>
      </c>
      <c r="H30" s="68">
        <v>1.3</v>
      </c>
      <c r="I30" s="69"/>
    </row>
    <row r="31" spans="1:9" ht="15">
      <c r="A31" s="64"/>
      <c r="B31" s="73" t="s">
        <v>50</v>
      </c>
      <c r="C31" s="66">
        <v>10</v>
      </c>
      <c r="D31" s="72"/>
      <c r="E31" s="67">
        <v>0.04</v>
      </c>
      <c r="F31" s="67">
        <v>0</v>
      </c>
      <c r="G31" s="68">
        <v>0.37</v>
      </c>
      <c r="H31" s="68">
        <v>1.34</v>
      </c>
      <c r="I31" s="69"/>
    </row>
    <row r="32" spans="1:9" ht="15">
      <c r="A32" s="64"/>
      <c r="B32" s="73" t="s">
        <v>195</v>
      </c>
      <c r="C32" s="66">
        <v>15</v>
      </c>
      <c r="D32" s="118"/>
      <c r="E32" s="67">
        <v>0.32</v>
      </c>
      <c r="F32" s="67">
        <v>0.02</v>
      </c>
      <c r="G32" s="68">
        <v>0.63</v>
      </c>
      <c r="H32" s="68">
        <v>3.9</v>
      </c>
      <c r="I32" s="69"/>
    </row>
    <row r="33" spans="1:9" ht="15">
      <c r="A33" s="64"/>
      <c r="B33" s="73" t="s">
        <v>45</v>
      </c>
      <c r="C33" s="66">
        <v>22</v>
      </c>
      <c r="D33" s="118"/>
      <c r="E33" s="182">
        <v>1.51</v>
      </c>
      <c r="F33" s="182">
        <v>1.04</v>
      </c>
      <c r="G33" s="182">
        <v>0.08</v>
      </c>
      <c r="H33" s="182">
        <v>14.71</v>
      </c>
      <c r="I33" s="69"/>
    </row>
    <row r="34" spans="1:9" ht="15">
      <c r="A34" s="64"/>
      <c r="B34" s="73" t="s">
        <v>53</v>
      </c>
      <c r="C34" s="66">
        <v>8</v>
      </c>
      <c r="D34" s="118"/>
      <c r="E34" s="67">
        <v>0.13</v>
      </c>
      <c r="F34" s="67">
        <v>0.3</v>
      </c>
      <c r="G34" s="68">
        <v>0.11</v>
      </c>
      <c r="H34" s="68">
        <v>3.32</v>
      </c>
      <c r="I34" s="69"/>
    </row>
    <row r="35" spans="1:9" ht="15">
      <c r="A35" s="64"/>
      <c r="B35" s="73" t="s">
        <v>19</v>
      </c>
      <c r="C35" s="66">
        <v>2</v>
      </c>
      <c r="D35" s="72"/>
      <c r="E35" s="67">
        <v>0.01</v>
      </c>
      <c r="F35" s="67">
        <v>1.65</v>
      </c>
      <c r="G35" s="68">
        <v>0.01</v>
      </c>
      <c r="H35" s="68">
        <v>15</v>
      </c>
      <c r="I35" s="69"/>
    </row>
    <row r="36" spans="1:9" ht="15">
      <c r="A36" s="64"/>
      <c r="B36" s="73" t="s">
        <v>52</v>
      </c>
      <c r="C36" s="66">
        <v>2</v>
      </c>
      <c r="D36" s="72"/>
      <c r="E36" s="30">
        <v>0</v>
      </c>
      <c r="F36" s="30">
        <v>2</v>
      </c>
      <c r="G36" s="31">
        <v>0</v>
      </c>
      <c r="H36" s="31">
        <v>18</v>
      </c>
      <c r="I36" s="69"/>
    </row>
    <row r="37" spans="1:9" ht="15">
      <c r="A37" s="64"/>
      <c r="B37" s="73" t="s">
        <v>35</v>
      </c>
      <c r="C37" s="66">
        <v>110</v>
      </c>
      <c r="D37" s="72"/>
      <c r="E37" s="67">
        <v>0</v>
      </c>
      <c r="F37" s="67">
        <v>0</v>
      </c>
      <c r="G37" s="68">
        <v>0</v>
      </c>
      <c r="H37" s="68">
        <v>0</v>
      </c>
      <c r="I37" s="69"/>
    </row>
    <row r="38" spans="1:9" ht="45">
      <c r="A38" s="64"/>
      <c r="B38" s="65" t="s">
        <v>196</v>
      </c>
      <c r="C38" s="66"/>
      <c r="D38" s="72" t="s">
        <v>336</v>
      </c>
      <c r="E38" s="75">
        <v>9.72</v>
      </c>
      <c r="F38" s="75">
        <v>11.6</v>
      </c>
      <c r="G38" s="76">
        <v>7.94</v>
      </c>
      <c r="H38" s="76">
        <v>174.04</v>
      </c>
      <c r="I38" s="187" t="s">
        <v>197</v>
      </c>
    </row>
    <row r="39" spans="1:9" ht="15">
      <c r="A39" s="64"/>
      <c r="B39" s="73" t="s">
        <v>44</v>
      </c>
      <c r="C39" s="66">
        <v>65</v>
      </c>
      <c r="D39" s="72"/>
      <c r="E39" s="30">
        <v>7.01</v>
      </c>
      <c r="F39" s="30">
        <v>6.07</v>
      </c>
      <c r="G39" s="31">
        <v>0</v>
      </c>
      <c r="H39" s="31">
        <v>87.73</v>
      </c>
      <c r="I39" s="69"/>
    </row>
    <row r="40" spans="1:9" ht="15">
      <c r="A40" s="64"/>
      <c r="B40" s="96" t="s">
        <v>86</v>
      </c>
      <c r="C40" s="66">
        <v>6</v>
      </c>
      <c r="D40" s="72"/>
      <c r="E40" s="67">
        <v>0.41</v>
      </c>
      <c r="F40" s="67">
        <v>0.05</v>
      </c>
      <c r="G40" s="68">
        <v>2.25</v>
      </c>
      <c r="H40" s="68">
        <v>10.69</v>
      </c>
      <c r="I40" s="69"/>
    </row>
    <row r="41" spans="1:9" ht="15">
      <c r="A41" s="64"/>
      <c r="B41" s="73" t="s">
        <v>126</v>
      </c>
      <c r="C41" s="66">
        <v>144</v>
      </c>
      <c r="D41" s="72"/>
      <c r="E41" s="67">
        <v>1.68</v>
      </c>
      <c r="F41" s="67">
        <v>0.32</v>
      </c>
      <c r="G41" s="68">
        <v>3.14</v>
      </c>
      <c r="H41" s="68">
        <v>19.83</v>
      </c>
      <c r="I41" s="69"/>
    </row>
    <row r="42" spans="1:9" ht="15">
      <c r="A42" s="64"/>
      <c r="B42" s="73" t="s">
        <v>50</v>
      </c>
      <c r="C42" s="78">
        <v>8</v>
      </c>
      <c r="D42" s="71"/>
      <c r="E42" s="67">
        <v>0.09</v>
      </c>
      <c r="F42" s="67">
        <v>0.01</v>
      </c>
      <c r="G42" s="68">
        <v>0.64</v>
      </c>
      <c r="H42" s="68">
        <v>3.41</v>
      </c>
      <c r="I42" s="69"/>
    </row>
    <row r="43" spans="1:9" ht="15">
      <c r="A43" s="64"/>
      <c r="B43" s="73" t="s">
        <v>52</v>
      </c>
      <c r="C43" s="66">
        <v>3</v>
      </c>
      <c r="D43" s="72"/>
      <c r="E43" s="67">
        <v>0</v>
      </c>
      <c r="F43" s="67">
        <v>3</v>
      </c>
      <c r="G43" s="68">
        <v>0</v>
      </c>
      <c r="H43" s="68">
        <v>27</v>
      </c>
      <c r="I43" s="69"/>
    </row>
    <row r="44" spans="1:9" ht="15">
      <c r="A44" s="64"/>
      <c r="B44" s="65" t="s">
        <v>147</v>
      </c>
      <c r="C44" s="66"/>
      <c r="D44" s="72"/>
      <c r="E44" s="67"/>
      <c r="F44" s="67"/>
      <c r="G44" s="68"/>
      <c r="H44" s="68"/>
      <c r="I44" s="69"/>
    </row>
    <row r="45" spans="1:9" ht="15">
      <c r="A45" s="64"/>
      <c r="B45" s="73" t="s">
        <v>51</v>
      </c>
      <c r="C45" s="78" t="s">
        <v>184</v>
      </c>
      <c r="D45" s="118"/>
      <c r="E45" s="67">
        <v>0.09</v>
      </c>
      <c r="F45" s="67">
        <v>0</v>
      </c>
      <c r="G45" s="68">
        <v>0.23</v>
      </c>
      <c r="H45" s="68">
        <v>1.35</v>
      </c>
      <c r="I45" s="69"/>
    </row>
    <row r="46" spans="1:9" ht="15">
      <c r="A46" s="64"/>
      <c r="B46" s="73" t="s">
        <v>53</v>
      </c>
      <c r="C46" s="66">
        <v>13</v>
      </c>
      <c r="D46" s="72"/>
      <c r="E46" s="67">
        <v>0.21</v>
      </c>
      <c r="F46" s="67">
        <v>0.48</v>
      </c>
      <c r="G46" s="68">
        <v>0.07</v>
      </c>
      <c r="H46" s="68">
        <v>4.37</v>
      </c>
      <c r="I46" s="69"/>
    </row>
    <row r="47" spans="1:9" ht="15">
      <c r="A47" s="64"/>
      <c r="B47" s="73" t="s">
        <v>105</v>
      </c>
      <c r="C47" s="66">
        <v>2</v>
      </c>
      <c r="D47" s="72"/>
      <c r="E47" s="30">
        <v>0.22</v>
      </c>
      <c r="F47" s="30">
        <v>0.02</v>
      </c>
      <c r="G47" s="31">
        <v>1.6</v>
      </c>
      <c r="H47" s="31">
        <v>5.66</v>
      </c>
      <c r="I47" s="69"/>
    </row>
    <row r="48" spans="1:9" ht="15">
      <c r="A48" s="64"/>
      <c r="B48" s="96" t="s">
        <v>19</v>
      </c>
      <c r="C48" s="66">
        <v>2</v>
      </c>
      <c r="D48" s="71"/>
      <c r="E48" s="67">
        <v>0.01</v>
      </c>
      <c r="F48" s="67">
        <v>1.65</v>
      </c>
      <c r="G48" s="68">
        <v>0.01</v>
      </c>
      <c r="H48" s="68">
        <v>14</v>
      </c>
      <c r="I48" s="69"/>
    </row>
    <row r="49" spans="1:9" ht="15">
      <c r="A49" s="64"/>
      <c r="B49" s="65" t="s">
        <v>97</v>
      </c>
      <c r="C49" s="66">
        <v>51</v>
      </c>
      <c r="D49" s="71" t="s">
        <v>322</v>
      </c>
      <c r="E49" s="75">
        <v>0.28</v>
      </c>
      <c r="F49" s="75">
        <v>0.03</v>
      </c>
      <c r="G49" s="76">
        <v>0.6</v>
      </c>
      <c r="H49" s="76">
        <v>4.68</v>
      </c>
      <c r="I49" s="69" t="s">
        <v>98</v>
      </c>
    </row>
    <row r="50" spans="1:9" ht="30">
      <c r="A50" s="64"/>
      <c r="B50" s="65" t="s">
        <v>99</v>
      </c>
      <c r="C50" s="66"/>
      <c r="D50" s="72" t="s">
        <v>30</v>
      </c>
      <c r="E50" s="75">
        <v>0.09</v>
      </c>
      <c r="F50" s="75">
        <v>0.09</v>
      </c>
      <c r="G50" s="76">
        <v>8.24</v>
      </c>
      <c r="H50" s="76">
        <v>34.7</v>
      </c>
      <c r="I50" s="69" t="s">
        <v>100</v>
      </c>
    </row>
    <row r="51" spans="1:9" ht="15">
      <c r="A51" s="64"/>
      <c r="B51" s="73" t="s">
        <v>101</v>
      </c>
      <c r="C51" s="66">
        <v>34</v>
      </c>
      <c r="D51" s="71"/>
      <c r="E51" s="67">
        <v>0.09</v>
      </c>
      <c r="F51" s="67">
        <v>0.09</v>
      </c>
      <c r="G51" s="68">
        <v>2.24</v>
      </c>
      <c r="H51" s="68">
        <v>10.7</v>
      </c>
      <c r="I51" s="69"/>
    </row>
    <row r="52" spans="1:9" ht="15">
      <c r="A52" s="64"/>
      <c r="B52" s="73" t="s">
        <v>33</v>
      </c>
      <c r="C52" s="66">
        <v>6</v>
      </c>
      <c r="D52" s="71"/>
      <c r="E52" s="67">
        <v>0</v>
      </c>
      <c r="F52" s="67">
        <v>0</v>
      </c>
      <c r="G52" s="68">
        <v>6</v>
      </c>
      <c r="H52" s="68">
        <v>24</v>
      </c>
      <c r="I52" s="69"/>
    </row>
    <row r="53" spans="1:9" ht="15">
      <c r="A53" s="64"/>
      <c r="B53" s="73" t="s">
        <v>35</v>
      </c>
      <c r="C53" s="66">
        <v>160</v>
      </c>
      <c r="D53" s="71"/>
      <c r="E53" s="67">
        <v>0</v>
      </c>
      <c r="F53" s="67">
        <v>0</v>
      </c>
      <c r="G53" s="68">
        <v>0</v>
      </c>
      <c r="H53" s="68">
        <v>0</v>
      </c>
      <c r="I53" s="69"/>
    </row>
    <row r="54" spans="1:9" ht="20.25" customHeight="1">
      <c r="A54" s="18"/>
      <c r="B54" s="27" t="s">
        <v>65</v>
      </c>
      <c r="C54" s="34">
        <v>20</v>
      </c>
      <c r="D54" s="35" t="s">
        <v>66</v>
      </c>
      <c r="E54" s="180">
        <v>1.52</v>
      </c>
      <c r="F54" s="180">
        <v>0.16</v>
      </c>
      <c r="G54" s="181">
        <v>9.8</v>
      </c>
      <c r="H54" s="181">
        <v>47</v>
      </c>
      <c r="I54" s="32" t="s">
        <v>67</v>
      </c>
    </row>
    <row r="55" spans="1:9" ht="20.25" customHeight="1">
      <c r="A55" s="18"/>
      <c r="B55" s="27" t="s">
        <v>68</v>
      </c>
      <c r="C55" s="34">
        <v>28</v>
      </c>
      <c r="D55" s="35" t="s">
        <v>69</v>
      </c>
      <c r="E55" s="180">
        <v>1.57</v>
      </c>
      <c r="F55" s="180">
        <v>0.31</v>
      </c>
      <c r="G55" s="181">
        <v>13.8</v>
      </c>
      <c r="H55" s="181">
        <v>65</v>
      </c>
      <c r="I55" s="32" t="s">
        <v>70</v>
      </c>
    </row>
    <row r="56" spans="1:9" ht="15">
      <c r="A56" s="55" t="s">
        <v>71</v>
      </c>
      <c r="B56" s="45"/>
      <c r="C56" s="80"/>
      <c r="D56" s="47"/>
      <c r="E56" s="48">
        <f>E27+E38+E49+E50+E54+E55</f>
        <v>17.6</v>
      </c>
      <c r="F56" s="48">
        <f>F27+F38+F49+F50+F54+F55</f>
        <v>18.97</v>
      </c>
      <c r="G56" s="48">
        <f>G27+G38+G49+G50+G54+G55</f>
        <v>44.27</v>
      </c>
      <c r="H56" s="48">
        <f>H27+H38+H49+H50+H54+H55</f>
        <v>419.56</v>
      </c>
      <c r="I56" s="49"/>
    </row>
    <row r="57" spans="1:9" ht="15">
      <c r="A57" s="89" t="s">
        <v>72</v>
      </c>
      <c r="B57" s="47"/>
      <c r="C57" s="46"/>
      <c r="D57" s="47"/>
      <c r="E57" s="82"/>
      <c r="F57" s="82"/>
      <c r="G57" s="51"/>
      <c r="H57" s="51"/>
      <c r="I57" s="49"/>
    </row>
    <row r="58" spans="1:9" ht="30">
      <c r="A58" s="64"/>
      <c r="B58" s="65" t="s">
        <v>199</v>
      </c>
      <c r="C58" s="66"/>
      <c r="D58" s="72" t="s">
        <v>342</v>
      </c>
      <c r="E58" s="75">
        <v>11.6</v>
      </c>
      <c r="F58" s="75">
        <v>9.1</v>
      </c>
      <c r="G58" s="76">
        <v>14.02</v>
      </c>
      <c r="H58" s="76">
        <v>173.06</v>
      </c>
      <c r="I58" s="69" t="s">
        <v>200</v>
      </c>
    </row>
    <row r="59" spans="1:9" ht="15">
      <c r="A59" s="64"/>
      <c r="B59" s="73" t="s">
        <v>104</v>
      </c>
      <c r="C59" s="66">
        <v>62</v>
      </c>
      <c r="D59" s="72"/>
      <c r="E59" s="30">
        <v>9.15</v>
      </c>
      <c r="F59" s="30">
        <v>5.86</v>
      </c>
      <c r="G59" s="31">
        <v>1</v>
      </c>
      <c r="H59" s="31">
        <v>75.35</v>
      </c>
      <c r="I59" s="69"/>
    </row>
    <row r="60" spans="1:9" ht="15">
      <c r="A60" s="64"/>
      <c r="B60" s="73" t="s">
        <v>105</v>
      </c>
      <c r="C60" s="66">
        <v>15</v>
      </c>
      <c r="D60" s="72"/>
      <c r="E60" s="30">
        <v>1.66</v>
      </c>
      <c r="F60" s="30">
        <v>0.22</v>
      </c>
      <c r="G60" s="31">
        <v>4.46</v>
      </c>
      <c r="H60" s="31">
        <v>22.74</v>
      </c>
      <c r="I60" s="69"/>
    </row>
    <row r="61" spans="1:9" ht="15">
      <c r="A61" s="64"/>
      <c r="B61" s="73" t="s">
        <v>45</v>
      </c>
      <c r="C61" s="66">
        <v>4</v>
      </c>
      <c r="D61" s="72"/>
      <c r="E61" s="67">
        <v>0.23</v>
      </c>
      <c r="F61" s="67">
        <v>0.16</v>
      </c>
      <c r="G61" s="68">
        <v>0.02</v>
      </c>
      <c r="H61" s="68">
        <v>2.53</v>
      </c>
      <c r="I61" s="69"/>
    </row>
    <row r="62" spans="1:9" ht="15">
      <c r="A62" s="64"/>
      <c r="B62" s="73" t="s">
        <v>33</v>
      </c>
      <c r="C62" s="66">
        <v>3</v>
      </c>
      <c r="D62" s="72"/>
      <c r="E62" s="67">
        <v>0</v>
      </c>
      <c r="F62" s="67">
        <v>0</v>
      </c>
      <c r="G62" s="68">
        <v>3</v>
      </c>
      <c r="H62" s="68">
        <v>12</v>
      </c>
      <c r="I62" s="69"/>
    </row>
    <row r="63" spans="1:9" ht="15">
      <c r="A63" s="64"/>
      <c r="B63" s="73" t="s">
        <v>19</v>
      </c>
      <c r="C63" s="66">
        <v>1</v>
      </c>
      <c r="D63" s="72"/>
      <c r="E63" s="67">
        <v>0</v>
      </c>
      <c r="F63" s="67">
        <v>0.82</v>
      </c>
      <c r="G63" s="68">
        <v>0</v>
      </c>
      <c r="H63" s="68">
        <v>7</v>
      </c>
      <c r="I63" s="69"/>
    </row>
    <row r="64" spans="1:9" ht="15">
      <c r="A64" s="64"/>
      <c r="B64" s="73" t="s">
        <v>52</v>
      </c>
      <c r="C64" s="66">
        <v>2</v>
      </c>
      <c r="D64" s="71"/>
      <c r="E64" s="30">
        <v>0</v>
      </c>
      <c r="F64" s="30">
        <v>2</v>
      </c>
      <c r="G64" s="31">
        <v>0</v>
      </c>
      <c r="H64" s="31">
        <v>18</v>
      </c>
      <c r="I64" s="69"/>
    </row>
    <row r="65" spans="1:9" ht="15">
      <c r="A65" s="64"/>
      <c r="B65" s="73" t="s">
        <v>201</v>
      </c>
      <c r="C65" s="66">
        <v>20</v>
      </c>
      <c r="D65" s="72"/>
      <c r="E65" s="67">
        <v>0.56</v>
      </c>
      <c r="F65" s="67">
        <v>0.04</v>
      </c>
      <c r="G65" s="67">
        <v>5.54</v>
      </c>
      <c r="H65" s="68">
        <v>35.44</v>
      </c>
      <c r="I65" s="69"/>
    </row>
    <row r="66" spans="1:9" ht="30" customHeight="1">
      <c r="A66" s="64"/>
      <c r="B66" s="65" t="s">
        <v>78</v>
      </c>
      <c r="C66" s="66">
        <v>150</v>
      </c>
      <c r="D66" s="169" t="s">
        <v>30</v>
      </c>
      <c r="E66" s="75">
        <v>4.35</v>
      </c>
      <c r="F66" s="75">
        <v>3.77</v>
      </c>
      <c r="G66" s="76">
        <v>6.03</v>
      </c>
      <c r="H66" s="76">
        <v>80</v>
      </c>
      <c r="I66" s="69" t="s">
        <v>79</v>
      </c>
    </row>
    <row r="67" spans="1:9" ht="15">
      <c r="A67" s="55" t="s">
        <v>80</v>
      </c>
      <c r="B67" s="45"/>
      <c r="C67" s="80"/>
      <c r="D67" s="47"/>
      <c r="E67" s="48">
        <f>E58+E66</f>
        <v>15.95</v>
      </c>
      <c r="F67" s="48">
        <f>F58+F66</f>
        <v>12.87</v>
      </c>
      <c r="G67" s="48">
        <f>G58+G66</f>
        <v>20.05</v>
      </c>
      <c r="H67" s="48">
        <f>H58+H66</f>
        <v>253.06</v>
      </c>
      <c r="I67" s="52"/>
    </row>
    <row r="68" spans="1:9" ht="15">
      <c r="A68" s="57" t="s">
        <v>81</v>
      </c>
      <c r="B68" s="86"/>
      <c r="C68" s="88"/>
      <c r="D68" s="59"/>
      <c r="E68" s="48">
        <f>E25+E56+E67</f>
        <v>43.19</v>
      </c>
      <c r="F68" s="48">
        <f>F25+F56+F67</f>
        <v>43.809999999999995</v>
      </c>
      <c r="G68" s="83">
        <f>G25+G56+G67</f>
        <v>124.11</v>
      </c>
      <c r="H68" s="83">
        <f>H25+H56+H67</f>
        <v>1047.01</v>
      </c>
      <c r="I68" s="52"/>
    </row>
  </sheetData>
  <sheetProtection selectLockedCells="1" selectUnlockedCells="1"/>
  <mergeCells count="7">
    <mergeCell ref="I3:I4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8" sqref="A8:I70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9" ht="15">
      <c r="A1" s="2" t="s">
        <v>1</v>
      </c>
      <c r="B1" s="2"/>
      <c r="C1" s="2"/>
      <c r="D1" s="2"/>
      <c r="E1" s="2"/>
      <c r="F1" s="2"/>
      <c r="G1" s="3"/>
      <c r="H1" s="3"/>
      <c r="I1" s="4"/>
    </row>
    <row r="2" spans="1:9" ht="15">
      <c r="A2" s="2" t="s">
        <v>160</v>
      </c>
      <c r="B2" s="2"/>
      <c r="C2" s="2"/>
      <c r="D2" s="2"/>
      <c r="E2" s="2"/>
      <c r="F2" s="2"/>
      <c r="G2" s="2"/>
      <c r="H2" s="2"/>
      <c r="I2" s="4"/>
    </row>
    <row r="3" spans="1:9" ht="15" customHeight="1">
      <c r="A3" s="193" t="s">
        <v>82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</row>
    <row r="4" spans="1:9" ht="15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</row>
    <row r="5" spans="1:9" ht="15">
      <c r="A5" s="39" t="s">
        <v>175</v>
      </c>
      <c r="B5" s="39"/>
      <c r="C5" s="39"/>
      <c r="D5" s="43"/>
      <c r="E5" s="43"/>
      <c r="F5" s="43"/>
      <c r="G5" s="43"/>
      <c r="H5" s="43"/>
      <c r="I5" s="43"/>
    </row>
    <row r="6" spans="1:9" ht="15">
      <c r="A6" s="99" t="s">
        <v>202</v>
      </c>
      <c r="B6" s="39"/>
      <c r="C6" s="39"/>
      <c r="D6" s="43"/>
      <c r="E6" s="43"/>
      <c r="F6" s="43"/>
      <c r="G6" s="43"/>
      <c r="H6" s="43"/>
      <c r="I6" s="43"/>
    </row>
    <row r="7" spans="1:9" ht="15">
      <c r="A7" s="39" t="s">
        <v>14</v>
      </c>
      <c r="B7" s="97"/>
      <c r="C7" s="97"/>
      <c r="D7" s="98"/>
      <c r="E7" s="82"/>
      <c r="F7" s="82"/>
      <c r="G7" s="51"/>
      <c r="H7" s="51"/>
      <c r="I7" s="49"/>
    </row>
    <row r="8" spans="1:9" ht="30">
      <c r="A8" s="64"/>
      <c r="B8" s="65" t="s">
        <v>203</v>
      </c>
      <c r="C8" s="66"/>
      <c r="D8" s="71" t="s">
        <v>371</v>
      </c>
      <c r="E8" s="75">
        <v>3.14</v>
      </c>
      <c r="F8" s="75">
        <v>4.2</v>
      </c>
      <c r="G8" s="76">
        <v>18.96</v>
      </c>
      <c r="H8" s="76">
        <v>109.4</v>
      </c>
      <c r="I8" s="69" t="s">
        <v>110</v>
      </c>
    </row>
    <row r="9" spans="1:9" ht="15">
      <c r="A9" s="64"/>
      <c r="B9" s="73" t="s">
        <v>204</v>
      </c>
      <c r="C9" s="66">
        <v>18</v>
      </c>
      <c r="D9" s="71"/>
      <c r="E9" s="67">
        <v>0.81</v>
      </c>
      <c r="F9" s="67">
        <v>0.1</v>
      </c>
      <c r="G9" s="68">
        <v>9.6</v>
      </c>
      <c r="H9" s="68">
        <v>27.2</v>
      </c>
      <c r="I9" s="69"/>
    </row>
    <row r="10" spans="1:9" ht="15">
      <c r="A10" s="64"/>
      <c r="B10" s="73" t="s">
        <v>76</v>
      </c>
      <c r="C10" s="66">
        <v>130</v>
      </c>
      <c r="D10" s="71"/>
      <c r="E10" s="67">
        <v>2.32</v>
      </c>
      <c r="F10" s="67">
        <v>1.62</v>
      </c>
      <c r="G10" s="68">
        <v>6.34</v>
      </c>
      <c r="H10" s="68">
        <v>47.8</v>
      </c>
      <c r="I10" s="69"/>
    </row>
    <row r="11" spans="1:9" ht="15">
      <c r="A11" s="134"/>
      <c r="B11" s="73" t="s">
        <v>33</v>
      </c>
      <c r="C11" s="66">
        <v>3</v>
      </c>
      <c r="D11" s="71"/>
      <c r="E11" s="67">
        <v>0</v>
      </c>
      <c r="F11" s="67">
        <v>0</v>
      </c>
      <c r="G11" s="68">
        <v>3</v>
      </c>
      <c r="H11" s="68">
        <v>12</v>
      </c>
      <c r="I11" s="69"/>
    </row>
    <row r="12" spans="1:9" ht="15" customHeight="1">
      <c r="A12" s="64"/>
      <c r="B12" s="73" t="s">
        <v>19</v>
      </c>
      <c r="C12" s="66">
        <v>3</v>
      </c>
      <c r="D12" s="71"/>
      <c r="E12" s="30">
        <v>0.01</v>
      </c>
      <c r="F12" s="67">
        <v>2.48</v>
      </c>
      <c r="G12" s="31">
        <v>0.02</v>
      </c>
      <c r="H12" s="31">
        <v>22.4</v>
      </c>
      <c r="I12" s="69"/>
    </row>
    <row r="13" spans="1:9" ht="15" customHeight="1">
      <c r="A13" s="64"/>
      <c r="B13" s="73" t="s">
        <v>35</v>
      </c>
      <c r="C13" s="66">
        <v>20</v>
      </c>
      <c r="D13" s="71"/>
      <c r="E13" s="67">
        <v>0</v>
      </c>
      <c r="F13" s="67">
        <v>0</v>
      </c>
      <c r="G13" s="68">
        <v>0</v>
      </c>
      <c r="H13" s="68">
        <v>0</v>
      </c>
      <c r="I13" s="69"/>
    </row>
    <row r="14" spans="1:9" ht="30" customHeight="1">
      <c r="A14" s="119"/>
      <c r="B14" s="65" t="s">
        <v>24</v>
      </c>
      <c r="C14" s="78"/>
      <c r="D14" s="71" t="s">
        <v>25</v>
      </c>
      <c r="E14" s="75">
        <v>1.54</v>
      </c>
      <c r="F14" s="75">
        <v>4.29</v>
      </c>
      <c r="G14" s="76">
        <v>9.84</v>
      </c>
      <c r="H14" s="76">
        <v>84.4</v>
      </c>
      <c r="I14" s="72" t="s">
        <v>26</v>
      </c>
    </row>
    <row r="15" spans="1:9" ht="15">
      <c r="A15" s="141"/>
      <c r="B15" s="73" t="s">
        <v>27</v>
      </c>
      <c r="C15" s="78" t="s">
        <v>28</v>
      </c>
      <c r="D15" s="71"/>
      <c r="E15" s="67">
        <v>1.52</v>
      </c>
      <c r="F15" s="67">
        <v>0.16</v>
      </c>
      <c r="G15" s="68">
        <v>9.8</v>
      </c>
      <c r="H15" s="68">
        <v>47</v>
      </c>
      <c r="I15" s="69"/>
    </row>
    <row r="16" spans="1:9" ht="15">
      <c r="A16" s="64"/>
      <c r="B16" s="73" t="s">
        <v>19</v>
      </c>
      <c r="C16" s="66">
        <v>5</v>
      </c>
      <c r="D16" s="71"/>
      <c r="E16" s="67">
        <v>0.02</v>
      </c>
      <c r="F16" s="67">
        <v>4.13</v>
      </c>
      <c r="G16" s="68">
        <v>0.04</v>
      </c>
      <c r="H16" s="68">
        <v>37.4</v>
      </c>
      <c r="I16" s="69"/>
    </row>
    <row r="17" spans="1:9" ht="20.25" customHeight="1">
      <c r="A17" s="142"/>
      <c r="B17" s="65" t="s">
        <v>87</v>
      </c>
      <c r="C17" s="66"/>
      <c r="D17" s="72" t="s">
        <v>356</v>
      </c>
      <c r="E17" s="75">
        <v>3.44</v>
      </c>
      <c r="F17" s="75">
        <v>2.93</v>
      </c>
      <c r="G17" s="76">
        <v>12.79</v>
      </c>
      <c r="H17" s="76">
        <v>82.53</v>
      </c>
      <c r="I17" s="69" t="s">
        <v>79</v>
      </c>
    </row>
    <row r="18" spans="1:9" ht="15" customHeight="1">
      <c r="A18" s="142"/>
      <c r="B18" s="73" t="s">
        <v>88</v>
      </c>
      <c r="C18" s="66">
        <v>1</v>
      </c>
      <c r="D18" s="71"/>
      <c r="E18" s="67">
        <v>0.95</v>
      </c>
      <c r="F18" s="67">
        <v>1.19</v>
      </c>
      <c r="G18" s="68">
        <v>0</v>
      </c>
      <c r="H18" s="68">
        <v>7.38</v>
      </c>
      <c r="I18" s="69"/>
    </row>
    <row r="19" spans="1:9" ht="15" customHeight="1">
      <c r="A19" s="142"/>
      <c r="B19" s="73" t="s">
        <v>76</v>
      </c>
      <c r="C19" s="66">
        <v>140</v>
      </c>
      <c r="D19" s="72"/>
      <c r="E19" s="67">
        <v>2.49</v>
      </c>
      <c r="F19" s="67">
        <v>1.74</v>
      </c>
      <c r="G19" s="68">
        <v>6.79</v>
      </c>
      <c r="H19" s="68">
        <v>51.15</v>
      </c>
      <c r="I19" s="69"/>
    </row>
    <row r="20" spans="1:9" ht="15" customHeight="1">
      <c r="A20" s="142"/>
      <c r="B20" s="73" t="s">
        <v>33</v>
      </c>
      <c r="C20" s="66">
        <v>6</v>
      </c>
      <c r="D20" s="72"/>
      <c r="E20" s="67">
        <v>0</v>
      </c>
      <c r="F20" s="67">
        <v>0</v>
      </c>
      <c r="G20" s="68">
        <v>6</v>
      </c>
      <c r="H20" s="68">
        <v>24</v>
      </c>
      <c r="I20" s="69"/>
    </row>
    <row r="21" spans="1:9" ht="15" customHeight="1">
      <c r="A21" s="142"/>
      <c r="B21" s="73" t="s">
        <v>35</v>
      </c>
      <c r="C21" s="66">
        <v>25</v>
      </c>
      <c r="D21" s="72"/>
      <c r="E21" s="67">
        <v>0</v>
      </c>
      <c r="F21" s="67">
        <v>0</v>
      </c>
      <c r="G21" s="68">
        <v>0</v>
      </c>
      <c r="H21" s="68">
        <v>0</v>
      </c>
      <c r="I21" s="69"/>
    </row>
    <row r="22" spans="1:9" ht="15" customHeight="1">
      <c r="A22" s="134" t="s">
        <v>36</v>
      </c>
      <c r="B22" s="77"/>
      <c r="C22" s="127"/>
      <c r="D22" s="143"/>
      <c r="E22" s="67"/>
      <c r="F22" s="67"/>
      <c r="G22" s="68"/>
      <c r="H22" s="68"/>
      <c r="I22" s="69"/>
    </row>
    <row r="23" spans="1:9" ht="20.25" customHeight="1">
      <c r="A23" s="119"/>
      <c r="B23" s="65" t="s">
        <v>89</v>
      </c>
      <c r="C23" s="66">
        <v>100</v>
      </c>
      <c r="D23" s="71" t="s">
        <v>357</v>
      </c>
      <c r="E23" s="75">
        <v>0.4</v>
      </c>
      <c r="F23" s="75">
        <v>0.4</v>
      </c>
      <c r="G23" s="76">
        <v>9.8</v>
      </c>
      <c r="H23" s="76">
        <v>47</v>
      </c>
      <c r="I23" s="69" t="s">
        <v>139</v>
      </c>
    </row>
    <row r="24" spans="1:9" ht="15" customHeight="1">
      <c r="A24" s="55" t="s">
        <v>40</v>
      </c>
      <c r="B24" s="45"/>
      <c r="C24" s="80"/>
      <c r="D24" s="104"/>
      <c r="E24" s="48">
        <f>E8+E14+E17+E23</f>
        <v>8.52</v>
      </c>
      <c r="F24" s="48">
        <f>F8+F14+F17+F23</f>
        <v>11.82</v>
      </c>
      <c r="G24" s="48">
        <f>G8+G14+G17+G23</f>
        <v>51.39</v>
      </c>
      <c r="H24" s="48">
        <f>H8+H14+H17+H23</f>
        <v>323.33000000000004</v>
      </c>
      <c r="I24" s="49"/>
    </row>
    <row r="25" spans="1:9" ht="15" customHeight="1">
      <c r="A25" s="89" t="s">
        <v>41</v>
      </c>
      <c r="B25" s="47"/>
      <c r="C25" s="46"/>
      <c r="D25" s="104"/>
      <c r="E25" s="82"/>
      <c r="F25" s="82"/>
      <c r="G25" s="51"/>
      <c r="H25" s="51"/>
      <c r="I25" s="49"/>
    </row>
    <row r="26" spans="1:9" ht="30" customHeight="1">
      <c r="A26" s="142"/>
      <c r="B26" s="65" t="s">
        <v>205</v>
      </c>
      <c r="C26" s="66"/>
      <c r="D26" s="71" t="s">
        <v>30</v>
      </c>
      <c r="E26" s="75">
        <v>2.03</v>
      </c>
      <c r="F26" s="75">
        <v>3.15</v>
      </c>
      <c r="G26" s="76">
        <v>11.76</v>
      </c>
      <c r="H26" s="76">
        <v>82.25</v>
      </c>
      <c r="I26" s="69" t="s">
        <v>206</v>
      </c>
    </row>
    <row r="27" spans="1:9" ht="18.75" customHeight="1">
      <c r="A27" s="142"/>
      <c r="B27" s="73" t="s">
        <v>360</v>
      </c>
      <c r="C27" s="66">
        <v>56</v>
      </c>
      <c r="D27" s="71"/>
      <c r="E27" s="67">
        <v>0.37</v>
      </c>
      <c r="F27" s="67">
        <v>0.1</v>
      </c>
      <c r="G27" s="68">
        <v>5.42</v>
      </c>
      <c r="H27" s="68">
        <v>22.57</v>
      </c>
      <c r="I27" s="69"/>
    </row>
    <row r="28" spans="1:9" ht="15">
      <c r="A28" s="144"/>
      <c r="B28" s="73" t="s">
        <v>48</v>
      </c>
      <c r="C28" s="66">
        <v>10</v>
      </c>
      <c r="D28" s="71"/>
      <c r="E28" s="67">
        <v>0.05</v>
      </c>
      <c r="F28" s="67">
        <v>0</v>
      </c>
      <c r="G28" s="68">
        <v>0.4</v>
      </c>
      <c r="H28" s="68">
        <v>1.41</v>
      </c>
      <c r="I28" s="69"/>
    </row>
    <row r="29" spans="1:9" ht="15">
      <c r="A29" s="145"/>
      <c r="B29" s="73" t="s">
        <v>50</v>
      </c>
      <c r="C29" s="78" t="s">
        <v>372</v>
      </c>
      <c r="D29" s="146"/>
      <c r="E29" s="30">
        <v>0.07</v>
      </c>
      <c r="F29" s="30">
        <v>0</v>
      </c>
      <c r="G29" s="31">
        <v>0.45</v>
      </c>
      <c r="H29" s="31">
        <v>2</v>
      </c>
      <c r="I29" s="69"/>
    </row>
    <row r="30" spans="1:9" ht="15">
      <c r="A30" s="145"/>
      <c r="B30" s="73" t="s">
        <v>19</v>
      </c>
      <c r="C30" s="78" t="s">
        <v>146</v>
      </c>
      <c r="D30" s="146"/>
      <c r="E30" s="67">
        <v>0</v>
      </c>
      <c r="F30" s="67">
        <v>0.72</v>
      </c>
      <c r="G30" s="68">
        <v>0</v>
      </c>
      <c r="H30" s="68">
        <v>7</v>
      </c>
      <c r="I30" s="69"/>
    </row>
    <row r="31" spans="1:9" ht="15">
      <c r="A31" s="145"/>
      <c r="B31" s="73" t="s">
        <v>52</v>
      </c>
      <c r="C31" s="78" t="s">
        <v>146</v>
      </c>
      <c r="D31" s="146"/>
      <c r="E31" s="67">
        <v>0</v>
      </c>
      <c r="F31" s="67">
        <v>1</v>
      </c>
      <c r="G31" s="68">
        <v>0</v>
      </c>
      <c r="H31" s="68">
        <v>9</v>
      </c>
      <c r="I31" s="69"/>
    </row>
    <row r="32" spans="1:9" ht="15">
      <c r="A32" s="145"/>
      <c r="B32" s="73" t="s">
        <v>93</v>
      </c>
      <c r="C32" s="78" t="s">
        <v>117</v>
      </c>
      <c r="D32" s="146"/>
      <c r="E32" s="67">
        <v>0</v>
      </c>
      <c r="F32" s="67">
        <v>0</v>
      </c>
      <c r="G32" s="68">
        <v>0</v>
      </c>
      <c r="H32" s="68">
        <v>0</v>
      </c>
      <c r="I32" s="69"/>
    </row>
    <row r="33" spans="1:9" ht="15">
      <c r="A33" s="145"/>
      <c r="B33" s="65" t="s">
        <v>207</v>
      </c>
      <c r="C33" s="66"/>
      <c r="D33" s="71"/>
      <c r="E33" s="67"/>
      <c r="F33" s="67"/>
      <c r="G33" s="68"/>
      <c r="H33" s="68"/>
      <c r="I33" s="69"/>
    </row>
    <row r="34" spans="1:9" ht="15">
      <c r="A34" s="145"/>
      <c r="B34" s="73" t="s">
        <v>57</v>
      </c>
      <c r="C34" s="66">
        <v>15</v>
      </c>
      <c r="D34" s="71"/>
      <c r="E34" s="30">
        <v>1.3</v>
      </c>
      <c r="F34" s="30">
        <v>0.22</v>
      </c>
      <c r="G34" s="31">
        <v>5.46</v>
      </c>
      <c r="H34" s="31">
        <v>22.74</v>
      </c>
      <c r="I34" s="69"/>
    </row>
    <row r="35" spans="1:9" ht="15">
      <c r="A35" s="145"/>
      <c r="B35" s="73" t="s">
        <v>19</v>
      </c>
      <c r="C35" s="66">
        <v>2</v>
      </c>
      <c r="D35" s="71"/>
      <c r="E35" s="67">
        <v>0.01</v>
      </c>
      <c r="F35" s="67">
        <v>1.05</v>
      </c>
      <c r="G35" s="68">
        <v>0.01</v>
      </c>
      <c r="H35" s="68">
        <v>15</v>
      </c>
      <c r="I35" s="69"/>
    </row>
    <row r="36" spans="1:9" ht="15">
      <c r="A36" s="145"/>
      <c r="B36" s="73" t="s">
        <v>45</v>
      </c>
      <c r="C36" s="66">
        <v>4</v>
      </c>
      <c r="D36" s="71"/>
      <c r="E36" s="67">
        <v>0.23</v>
      </c>
      <c r="F36" s="67">
        <v>0.06</v>
      </c>
      <c r="G36" s="68">
        <v>0.02</v>
      </c>
      <c r="H36" s="68">
        <v>2.53</v>
      </c>
      <c r="I36" s="69"/>
    </row>
    <row r="37" spans="1:9" ht="15">
      <c r="A37" s="145"/>
      <c r="B37" s="73" t="s">
        <v>35</v>
      </c>
      <c r="C37" s="66">
        <v>24</v>
      </c>
      <c r="D37" s="71"/>
      <c r="E37" s="67">
        <v>0</v>
      </c>
      <c r="F37" s="67">
        <v>0</v>
      </c>
      <c r="G37" s="68">
        <v>0</v>
      </c>
      <c r="H37" s="68">
        <v>0</v>
      </c>
      <c r="I37" s="69"/>
    </row>
    <row r="38" spans="1:9" ht="20.25" customHeight="1">
      <c r="A38" s="145"/>
      <c r="B38" s="65" t="s">
        <v>208</v>
      </c>
      <c r="C38" s="66"/>
      <c r="D38" s="163" t="s">
        <v>218</v>
      </c>
      <c r="E38" s="75">
        <v>6.24</v>
      </c>
      <c r="F38" s="75">
        <v>6.89</v>
      </c>
      <c r="G38" s="76">
        <v>21.12</v>
      </c>
      <c r="H38" s="76">
        <v>171.45</v>
      </c>
      <c r="I38" s="69" t="s">
        <v>209</v>
      </c>
    </row>
    <row r="39" spans="1:9" ht="15">
      <c r="A39" s="145"/>
      <c r="B39" s="73" t="s">
        <v>121</v>
      </c>
      <c r="C39" s="66">
        <v>60</v>
      </c>
      <c r="D39" s="71"/>
      <c r="E39" s="67">
        <v>4.29</v>
      </c>
      <c r="F39" s="67">
        <v>2.98</v>
      </c>
      <c r="G39" s="68">
        <v>0</v>
      </c>
      <c r="H39" s="68">
        <v>77.05</v>
      </c>
      <c r="I39" s="69"/>
    </row>
    <row r="40" spans="1:9" ht="15">
      <c r="A40" s="145"/>
      <c r="B40" s="73" t="s">
        <v>86</v>
      </c>
      <c r="C40" s="66">
        <v>26</v>
      </c>
      <c r="D40" s="71"/>
      <c r="E40" s="67">
        <v>1.64</v>
      </c>
      <c r="F40" s="67">
        <v>0.24</v>
      </c>
      <c r="G40" s="68">
        <v>18.49</v>
      </c>
      <c r="H40" s="68">
        <v>49.34</v>
      </c>
      <c r="I40" s="69"/>
    </row>
    <row r="41" spans="1:9" ht="15">
      <c r="A41" s="145"/>
      <c r="B41" s="73" t="s">
        <v>48</v>
      </c>
      <c r="C41" s="66">
        <v>20</v>
      </c>
      <c r="D41" s="71"/>
      <c r="E41" s="67">
        <v>0.14</v>
      </c>
      <c r="F41" s="67">
        <v>0.01</v>
      </c>
      <c r="G41" s="68">
        <v>1.24</v>
      </c>
      <c r="H41" s="68">
        <v>5.69</v>
      </c>
      <c r="I41" s="69"/>
    </row>
    <row r="42" spans="1:9" ht="15">
      <c r="A42" s="145"/>
      <c r="B42" s="73" t="s">
        <v>50</v>
      </c>
      <c r="C42" s="66">
        <v>15</v>
      </c>
      <c r="D42" s="71"/>
      <c r="E42" s="67">
        <v>0.16</v>
      </c>
      <c r="F42" s="67">
        <v>0.01</v>
      </c>
      <c r="G42" s="68">
        <v>1.38</v>
      </c>
      <c r="H42" s="68">
        <v>6.37</v>
      </c>
      <c r="I42" s="69"/>
    </row>
    <row r="43" spans="1:9" ht="15">
      <c r="A43" s="145"/>
      <c r="B43" s="73" t="s">
        <v>35</v>
      </c>
      <c r="C43" s="66">
        <v>55</v>
      </c>
      <c r="D43" s="71"/>
      <c r="E43" s="67">
        <v>0</v>
      </c>
      <c r="F43" s="67">
        <v>0</v>
      </c>
      <c r="G43" s="68">
        <v>0</v>
      </c>
      <c r="H43" s="68">
        <v>0</v>
      </c>
      <c r="I43" s="69"/>
    </row>
    <row r="44" spans="1:9" ht="15">
      <c r="A44" s="145"/>
      <c r="B44" s="73" t="s">
        <v>19</v>
      </c>
      <c r="C44" s="66">
        <v>2</v>
      </c>
      <c r="D44" s="71"/>
      <c r="E44" s="67">
        <v>0.01</v>
      </c>
      <c r="F44" s="67">
        <v>1.65</v>
      </c>
      <c r="G44" s="68">
        <v>0.01</v>
      </c>
      <c r="H44" s="68">
        <v>15</v>
      </c>
      <c r="I44" s="69"/>
    </row>
    <row r="45" spans="1:9" ht="15">
      <c r="A45" s="145"/>
      <c r="B45" s="73" t="s">
        <v>52</v>
      </c>
      <c r="C45" s="78" t="s">
        <v>116</v>
      </c>
      <c r="D45" s="71"/>
      <c r="E45" s="30">
        <v>0</v>
      </c>
      <c r="F45" s="30">
        <v>2</v>
      </c>
      <c r="G45" s="31">
        <v>0</v>
      </c>
      <c r="H45" s="31">
        <v>18</v>
      </c>
      <c r="I45" s="69"/>
    </row>
    <row r="46" spans="1:9" ht="20.25" customHeight="1">
      <c r="A46" s="145"/>
      <c r="B46" s="65" t="s">
        <v>210</v>
      </c>
      <c r="C46" s="78"/>
      <c r="D46" s="168" t="s">
        <v>322</v>
      </c>
      <c r="E46" s="75">
        <v>0.68</v>
      </c>
      <c r="F46" s="75">
        <v>2.12</v>
      </c>
      <c r="G46" s="76">
        <v>2.02</v>
      </c>
      <c r="H46" s="76">
        <v>31.02</v>
      </c>
      <c r="I46" s="69" t="s">
        <v>211</v>
      </c>
    </row>
    <row r="47" spans="1:9" ht="15">
      <c r="A47" s="145"/>
      <c r="B47" s="73" t="s">
        <v>212</v>
      </c>
      <c r="C47" s="78" t="s">
        <v>367</v>
      </c>
      <c r="D47" s="71"/>
      <c r="E47" s="67">
        <v>0.62</v>
      </c>
      <c r="F47" s="67">
        <v>0.12</v>
      </c>
      <c r="G47" s="68">
        <v>1.53</v>
      </c>
      <c r="H47" s="68">
        <v>11.01</v>
      </c>
      <c r="I47" s="69"/>
    </row>
    <row r="48" spans="1:9" ht="15">
      <c r="A48" s="145"/>
      <c r="B48" s="73" t="s">
        <v>213</v>
      </c>
      <c r="C48" s="78" t="s">
        <v>56</v>
      </c>
      <c r="D48" s="71"/>
      <c r="E48" s="67">
        <v>0.02</v>
      </c>
      <c r="F48" s="67">
        <v>0</v>
      </c>
      <c r="G48" s="68">
        <v>0.2</v>
      </c>
      <c r="H48" s="68">
        <v>0.7</v>
      </c>
      <c r="I48" s="69"/>
    </row>
    <row r="49" spans="1:9" ht="15">
      <c r="A49" s="145"/>
      <c r="B49" s="73" t="s">
        <v>50</v>
      </c>
      <c r="C49" s="78" t="s">
        <v>132</v>
      </c>
      <c r="D49" s="71"/>
      <c r="E49" s="30">
        <v>0.01</v>
      </c>
      <c r="F49" s="30">
        <v>0</v>
      </c>
      <c r="G49" s="31">
        <v>0.18</v>
      </c>
      <c r="H49" s="31">
        <v>0.83</v>
      </c>
      <c r="I49" s="69"/>
    </row>
    <row r="50" spans="1:9" ht="15">
      <c r="A50" s="145"/>
      <c r="B50" s="73" t="s">
        <v>51</v>
      </c>
      <c r="C50" s="78" t="s">
        <v>146</v>
      </c>
      <c r="D50" s="71"/>
      <c r="E50" s="30">
        <v>0.03</v>
      </c>
      <c r="F50" s="30">
        <v>0</v>
      </c>
      <c r="G50" s="31">
        <v>0.11</v>
      </c>
      <c r="H50" s="31">
        <v>0.48</v>
      </c>
      <c r="I50" s="69"/>
    </row>
    <row r="51" spans="1:9" ht="15">
      <c r="A51" s="145"/>
      <c r="B51" s="73" t="s">
        <v>52</v>
      </c>
      <c r="C51" s="78" t="s">
        <v>116</v>
      </c>
      <c r="D51" s="71"/>
      <c r="E51" s="30">
        <v>0</v>
      </c>
      <c r="F51" s="30">
        <v>2</v>
      </c>
      <c r="G51" s="31">
        <v>0</v>
      </c>
      <c r="H51" s="31">
        <v>18</v>
      </c>
      <c r="I51" s="69"/>
    </row>
    <row r="52" spans="1:9" ht="20.25" customHeight="1">
      <c r="A52" s="145"/>
      <c r="B52" s="65" t="s">
        <v>214</v>
      </c>
      <c r="C52" s="66"/>
      <c r="D52" s="71" t="s">
        <v>30</v>
      </c>
      <c r="E52" s="75">
        <v>0.32</v>
      </c>
      <c r="F52" s="75">
        <v>0.01</v>
      </c>
      <c r="G52" s="76">
        <v>21.93</v>
      </c>
      <c r="H52" s="76">
        <v>84.91</v>
      </c>
      <c r="I52" s="69" t="s">
        <v>215</v>
      </c>
    </row>
    <row r="53" spans="1:9" ht="15">
      <c r="A53" s="145"/>
      <c r="B53" s="73" t="s">
        <v>216</v>
      </c>
      <c r="C53" s="66">
        <v>14</v>
      </c>
      <c r="D53" s="71"/>
      <c r="E53" s="67">
        <v>0.32</v>
      </c>
      <c r="F53" s="67">
        <v>0.01</v>
      </c>
      <c r="G53" s="68">
        <v>8.06</v>
      </c>
      <c r="H53" s="68">
        <v>29.43</v>
      </c>
      <c r="I53" s="69"/>
    </row>
    <row r="54" spans="1:9" ht="15">
      <c r="A54" s="145"/>
      <c r="B54" s="73" t="s">
        <v>33</v>
      </c>
      <c r="C54" s="66">
        <v>6</v>
      </c>
      <c r="D54" s="71"/>
      <c r="E54" s="67">
        <v>0</v>
      </c>
      <c r="F54" s="67">
        <v>0</v>
      </c>
      <c r="G54" s="68">
        <v>6</v>
      </c>
      <c r="H54" s="68">
        <v>24</v>
      </c>
      <c r="I54" s="69"/>
    </row>
    <row r="55" spans="1:9" ht="15">
      <c r="A55" s="145"/>
      <c r="B55" s="73" t="s">
        <v>123</v>
      </c>
      <c r="C55" s="66">
        <v>7.5</v>
      </c>
      <c r="D55" s="71"/>
      <c r="E55" s="67">
        <v>0</v>
      </c>
      <c r="F55" s="67">
        <v>0</v>
      </c>
      <c r="G55" s="68">
        <v>7.87</v>
      </c>
      <c r="H55" s="68">
        <v>31.48</v>
      </c>
      <c r="I55" s="69"/>
    </row>
    <row r="56" spans="1:9" ht="15">
      <c r="A56" s="145"/>
      <c r="B56" s="73" t="s">
        <v>35</v>
      </c>
      <c r="C56" s="66">
        <v>160</v>
      </c>
      <c r="D56" s="71"/>
      <c r="E56" s="67">
        <v>0</v>
      </c>
      <c r="F56" s="67">
        <v>0</v>
      </c>
      <c r="G56" s="68">
        <v>0</v>
      </c>
      <c r="H56" s="68">
        <v>0</v>
      </c>
      <c r="I56" s="69"/>
    </row>
    <row r="57" spans="1:9" ht="20.25" customHeight="1">
      <c r="A57" s="145"/>
      <c r="B57" s="65" t="s">
        <v>65</v>
      </c>
      <c r="C57" s="66">
        <v>20</v>
      </c>
      <c r="D57" s="71" t="s">
        <v>66</v>
      </c>
      <c r="E57" s="75">
        <v>1.52</v>
      </c>
      <c r="F57" s="75">
        <v>0.16</v>
      </c>
      <c r="G57" s="76">
        <v>9.8</v>
      </c>
      <c r="H57" s="76">
        <v>47</v>
      </c>
      <c r="I57" s="69" t="s">
        <v>67</v>
      </c>
    </row>
    <row r="58" spans="1:9" ht="20.25" customHeight="1">
      <c r="A58" s="23"/>
      <c r="B58" s="27" t="s">
        <v>68</v>
      </c>
      <c r="C58" s="34">
        <v>28</v>
      </c>
      <c r="D58" s="35" t="s">
        <v>69</v>
      </c>
      <c r="E58" s="180">
        <v>1.57</v>
      </c>
      <c r="F58" s="180">
        <v>0.31</v>
      </c>
      <c r="G58" s="181">
        <v>13.8</v>
      </c>
      <c r="H58" s="181">
        <v>65</v>
      </c>
      <c r="I58" s="32" t="s">
        <v>70</v>
      </c>
    </row>
    <row r="59" spans="1:9" ht="15">
      <c r="A59" s="55" t="s">
        <v>71</v>
      </c>
      <c r="B59" s="45"/>
      <c r="C59" s="80"/>
      <c r="D59" s="104"/>
      <c r="E59" s="48">
        <f>E26+E38+E46+E52+E57+E58</f>
        <v>12.36</v>
      </c>
      <c r="F59" s="48">
        <f>F26+F38+F46+F52+F57+F58</f>
        <v>12.64</v>
      </c>
      <c r="G59" s="48">
        <f>G26+G38+G46+G52+G57+G58</f>
        <v>80.43</v>
      </c>
      <c r="H59" s="48">
        <f>H26+H38+H46+H52+H57+H58</f>
        <v>481.63</v>
      </c>
      <c r="I59" s="49"/>
    </row>
    <row r="60" spans="1:9" ht="15">
      <c r="A60" s="89" t="s">
        <v>72</v>
      </c>
      <c r="B60" s="47"/>
      <c r="C60" s="46"/>
      <c r="D60" s="104"/>
      <c r="E60" s="82"/>
      <c r="F60" s="82"/>
      <c r="G60" s="51"/>
      <c r="H60" s="51"/>
      <c r="I60" s="49"/>
    </row>
    <row r="61" spans="1:9" ht="30" customHeight="1">
      <c r="A61" s="145"/>
      <c r="B61" s="65" t="s">
        <v>217</v>
      </c>
      <c r="C61" s="66"/>
      <c r="D61" s="163" t="s">
        <v>369</v>
      </c>
      <c r="E61" s="75">
        <v>3.7</v>
      </c>
      <c r="F61" s="75">
        <v>3.38</v>
      </c>
      <c r="G61" s="76">
        <v>17</v>
      </c>
      <c r="H61" s="76">
        <v>110.222</v>
      </c>
      <c r="I61" s="69" t="s">
        <v>219</v>
      </c>
    </row>
    <row r="62" spans="1:9" ht="15">
      <c r="A62" s="145"/>
      <c r="B62" s="73" t="s">
        <v>360</v>
      </c>
      <c r="C62" s="66">
        <v>128</v>
      </c>
      <c r="D62" s="71"/>
      <c r="E62" s="67">
        <v>2.39</v>
      </c>
      <c r="F62" s="67">
        <v>0.38</v>
      </c>
      <c r="G62" s="68">
        <v>15.47</v>
      </c>
      <c r="H62" s="68">
        <v>56.98</v>
      </c>
      <c r="I62" s="69"/>
    </row>
    <row r="63" spans="1:9" ht="15">
      <c r="A63" s="145"/>
      <c r="B63" s="73" t="s">
        <v>50</v>
      </c>
      <c r="C63" s="66">
        <v>15</v>
      </c>
      <c r="D63" s="71"/>
      <c r="E63" s="67">
        <v>0.16</v>
      </c>
      <c r="F63" s="67">
        <v>0</v>
      </c>
      <c r="G63" s="68">
        <v>0.38</v>
      </c>
      <c r="H63" s="68">
        <v>5.37</v>
      </c>
      <c r="I63" s="69"/>
    </row>
    <row r="64" spans="1:9" ht="15">
      <c r="A64" s="145"/>
      <c r="B64" s="73" t="s">
        <v>57</v>
      </c>
      <c r="C64" s="66">
        <v>2</v>
      </c>
      <c r="D64" s="71"/>
      <c r="E64" s="67">
        <v>0.22</v>
      </c>
      <c r="F64" s="67">
        <v>0</v>
      </c>
      <c r="G64" s="68">
        <v>0.36</v>
      </c>
      <c r="H64" s="68">
        <v>5.58</v>
      </c>
      <c r="I64" s="69"/>
    </row>
    <row r="65" spans="1:9" ht="15">
      <c r="A65" s="145"/>
      <c r="B65" s="73" t="s">
        <v>53</v>
      </c>
      <c r="C65" s="66">
        <v>13</v>
      </c>
      <c r="D65" s="71"/>
      <c r="E65" s="67">
        <v>0.21</v>
      </c>
      <c r="F65" s="67">
        <v>0</v>
      </c>
      <c r="G65" s="68">
        <v>0.79</v>
      </c>
      <c r="H65" s="68">
        <v>5.37</v>
      </c>
      <c r="I65" s="69"/>
    </row>
    <row r="66" spans="1:9" ht="15">
      <c r="A66" s="145"/>
      <c r="B66" s="73" t="s">
        <v>20</v>
      </c>
      <c r="C66" s="66">
        <v>6</v>
      </c>
      <c r="D66" s="71"/>
      <c r="E66" s="67">
        <v>0.72</v>
      </c>
      <c r="F66" s="67">
        <v>0</v>
      </c>
      <c r="G66" s="68">
        <v>0</v>
      </c>
      <c r="H66" s="68">
        <v>9.92</v>
      </c>
      <c r="I66" s="69"/>
    </row>
    <row r="67" spans="1:9" ht="15">
      <c r="A67" s="145"/>
      <c r="B67" s="73" t="s">
        <v>52</v>
      </c>
      <c r="C67" s="66">
        <v>3</v>
      </c>
      <c r="D67" s="71"/>
      <c r="E67" s="67">
        <v>0</v>
      </c>
      <c r="F67" s="67">
        <v>3</v>
      </c>
      <c r="G67" s="68">
        <v>0</v>
      </c>
      <c r="H67" s="68">
        <v>27</v>
      </c>
      <c r="I67" s="69"/>
    </row>
    <row r="68" spans="1:9" ht="21" customHeight="1">
      <c r="A68" s="145"/>
      <c r="B68" s="65" t="s">
        <v>65</v>
      </c>
      <c r="C68" s="66">
        <v>14</v>
      </c>
      <c r="D68" s="71" t="s">
        <v>376</v>
      </c>
      <c r="E68" s="75">
        <v>1</v>
      </c>
      <c r="F68" s="75">
        <v>0.1</v>
      </c>
      <c r="G68" s="76">
        <v>6.49</v>
      </c>
      <c r="H68" s="76">
        <v>34</v>
      </c>
      <c r="I68" s="69" t="s">
        <v>67</v>
      </c>
    </row>
    <row r="69" spans="1:9" ht="20.25" customHeight="1">
      <c r="A69" s="23"/>
      <c r="B69" s="27" t="s">
        <v>37</v>
      </c>
      <c r="C69" s="34">
        <v>120</v>
      </c>
      <c r="D69" s="35" t="s">
        <v>218</v>
      </c>
      <c r="E69" s="180">
        <v>0.24</v>
      </c>
      <c r="F69" s="180">
        <v>0</v>
      </c>
      <c r="G69" s="181">
        <v>22.7</v>
      </c>
      <c r="H69" s="181">
        <v>94</v>
      </c>
      <c r="I69" s="32" t="s">
        <v>39</v>
      </c>
    </row>
    <row r="70" spans="1:9" ht="15">
      <c r="A70" s="100" t="s">
        <v>80</v>
      </c>
      <c r="B70" s="105"/>
      <c r="C70" s="106"/>
      <c r="D70" s="106"/>
      <c r="E70" s="107">
        <f>E61+E68+E69</f>
        <v>4.94</v>
      </c>
      <c r="F70" s="107">
        <f>F61+F68+F69</f>
        <v>3.48</v>
      </c>
      <c r="G70" s="107">
        <f>G61+G68+G69</f>
        <v>46.19</v>
      </c>
      <c r="H70" s="107">
        <f>H61+H68+H69</f>
        <v>238.22199999999998</v>
      </c>
      <c r="I70" s="108"/>
    </row>
    <row r="71" spans="1:9" ht="15">
      <c r="A71" s="101" t="s">
        <v>81</v>
      </c>
      <c r="B71" s="109"/>
      <c r="C71" s="110"/>
      <c r="D71" s="110"/>
      <c r="E71" s="107">
        <f>E24+E59+E70</f>
        <v>25.82</v>
      </c>
      <c r="F71" s="107">
        <f>F24+F59+F70</f>
        <v>27.94</v>
      </c>
      <c r="G71" s="111">
        <f>G24+G59+G70</f>
        <v>178.01</v>
      </c>
      <c r="H71" s="111">
        <f>H24+H59+H70</f>
        <v>1043.182</v>
      </c>
      <c r="I71" s="108"/>
    </row>
    <row r="72" ht="15">
      <c r="A72" s="102"/>
    </row>
  </sheetData>
  <sheetProtection selectLockedCells="1" selectUnlockedCells="1"/>
  <mergeCells count="7">
    <mergeCell ref="I3:I4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8" sqref="A8:I76"/>
    </sheetView>
  </sheetViews>
  <sheetFormatPr defaultColWidth="8.7109375" defaultRowHeight="12.75"/>
  <cols>
    <col min="1" max="1" width="20.00390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9" ht="15">
      <c r="A1" s="2" t="s">
        <v>1</v>
      </c>
      <c r="B1" s="2"/>
      <c r="C1" s="2"/>
      <c r="D1" s="2"/>
      <c r="E1" s="2"/>
      <c r="F1" s="2"/>
      <c r="G1" s="3"/>
      <c r="H1" s="3"/>
      <c r="I1" s="4"/>
    </row>
    <row r="2" spans="1:9" ht="15">
      <c r="A2" s="2" t="s">
        <v>160</v>
      </c>
      <c r="B2" s="2"/>
      <c r="C2" s="2"/>
      <c r="D2" s="2"/>
      <c r="E2" s="2"/>
      <c r="F2" s="2"/>
      <c r="G2" s="2"/>
      <c r="H2" s="2"/>
      <c r="I2" s="4"/>
    </row>
    <row r="3" spans="1:9" ht="15" customHeight="1">
      <c r="A3" s="193" t="s">
        <v>82</v>
      </c>
      <c r="B3" s="191" t="s">
        <v>4</v>
      </c>
      <c r="C3" s="193" t="s">
        <v>5</v>
      </c>
      <c r="D3" s="191" t="s">
        <v>6</v>
      </c>
      <c r="E3" s="191" t="s">
        <v>7</v>
      </c>
      <c r="F3" s="191"/>
      <c r="G3" s="191"/>
      <c r="H3" s="191" t="s">
        <v>8</v>
      </c>
      <c r="I3" s="191" t="s">
        <v>9</v>
      </c>
    </row>
    <row r="4" spans="1:9" ht="15">
      <c r="A4" s="193"/>
      <c r="B4" s="191"/>
      <c r="C4" s="193"/>
      <c r="D4" s="191"/>
      <c r="E4" s="26" t="s">
        <v>10</v>
      </c>
      <c r="F4" s="26" t="s">
        <v>11</v>
      </c>
      <c r="G4" s="26" t="s">
        <v>12</v>
      </c>
      <c r="H4" s="191"/>
      <c r="I4" s="191"/>
    </row>
    <row r="5" spans="1:9" ht="15">
      <c r="A5" s="39" t="s">
        <v>175</v>
      </c>
      <c r="B5" s="39"/>
      <c r="C5" s="39"/>
      <c r="D5" s="43"/>
      <c r="E5" s="43"/>
      <c r="F5" s="43"/>
      <c r="G5" s="43"/>
      <c r="H5" s="43"/>
      <c r="I5" s="43"/>
    </row>
    <row r="6" spans="1:9" ht="15">
      <c r="A6" s="87" t="s">
        <v>220</v>
      </c>
      <c r="B6" s="39"/>
      <c r="C6" s="39"/>
      <c r="D6" s="43"/>
      <c r="E6" s="43"/>
      <c r="F6" s="43"/>
      <c r="G6" s="43"/>
      <c r="H6" s="43"/>
      <c r="I6" s="43"/>
    </row>
    <row r="7" spans="1:9" ht="15">
      <c r="A7" s="39" t="s">
        <v>14</v>
      </c>
      <c r="B7" s="97"/>
      <c r="C7" s="97"/>
      <c r="D7" s="98"/>
      <c r="E7" s="82"/>
      <c r="F7" s="82"/>
      <c r="G7" s="51"/>
      <c r="H7" s="51"/>
      <c r="I7" s="49"/>
    </row>
    <row r="8" spans="1:9" ht="15">
      <c r="A8" s="116"/>
      <c r="B8" s="65" t="s">
        <v>129</v>
      </c>
      <c r="C8" s="66"/>
      <c r="D8" s="71" t="s">
        <v>30</v>
      </c>
      <c r="E8" s="75">
        <v>9.88</v>
      </c>
      <c r="F8" s="75">
        <v>11.48</v>
      </c>
      <c r="G8" s="76">
        <v>4.88</v>
      </c>
      <c r="H8" s="76">
        <v>161.36</v>
      </c>
      <c r="I8" s="69" t="s">
        <v>323</v>
      </c>
    </row>
    <row r="9" spans="1:9" ht="15">
      <c r="A9" s="116"/>
      <c r="B9" s="73" t="s">
        <v>45</v>
      </c>
      <c r="C9" s="66">
        <v>90</v>
      </c>
      <c r="D9" s="71"/>
      <c r="E9" s="67">
        <v>7.73</v>
      </c>
      <c r="F9" s="67">
        <v>7.08</v>
      </c>
      <c r="G9" s="68">
        <v>1.15</v>
      </c>
      <c r="H9" s="68">
        <v>103.55</v>
      </c>
      <c r="I9" s="69"/>
    </row>
    <row r="10" spans="1:9" ht="15" customHeight="1">
      <c r="A10" s="116"/>
      <c r="B10" s="73" t="s">
        <v>76</v>
      </c>
      <c r="C10" s="78" t="s">
        <v>332</v>
      </c>
      <c r="D10" s="71"/>
      <c r="E10" s="67">
        <v>2.13</v>
      </c>
      <c r="F10" s="67">
        <v>1.1</v>
      </c>
      <c r="G10" s="68">
        <v>3.71</v>
      </c>
      <c r="H10" s="68">
        <v>27.81</v>
      </c>
      <c r="I10" s="69"/>
    </row>
    <row r="11" spans="1:9" ht="15">
      <c r="A11" s="77"/>
      <c r="B11" s="73" t="s">
        <v>19</v>
      </c>
      <c r="C11" s="66">
        <v>4</v>
      </c>
      <c r="D11" s="71"/>
      <c r="E11" s="67">
        <v>0.02</v>
      </c>
      <c r="F11" s="67">
        <v>3.3</v>
      </c>
      <c r="G11" s="68">
        <v>0.02</v>
      </c>
      <c r="H11" s="68">
        <v>30</v>
      </c>
      <c r="I11" s="69"/>
    </row>
    <row r="12" spans="1:9" ht="15">
      <c r="A12" s="77"/>
      <c r="B12" s="138" t="s">
        <v>21</v>
      </c>
      <c r="C12" s="166">
        <v>32</v>
      </c>
      <c r="D12" s="163" t="s">
        <v>330</v>
      </c>
      <c r="E12" s="75">
        <v>0.18</v>
      </c>
      <c r="F12" s="75">
        <v>0.9</v>
      </c>
      <c r="G12" s="76">
        <v>0.96</v>
      </c>
      <c r="H12" s="76">
        <v>12</v>
      </c>
      <c r="I12" s="113" t="s">
        <v>131</v>
      </c>
    </row>
    <row r="13" spans="1:9" ht="30" customHeight="1">
      <c r="A13" s="114"/>
      <c r="B13" s="65" t="s">
        <v>24</v>
      </c>
      <c r="C13" s="78"/>
      <c r="D13" s="71" t="s">
        <v>25</v>
      </c>
      <c r="E13" s="75">
        <v>1.54</v>
      </c>
      <c r="F13" s="75">
        <v>4.29</v>
      </c>
      <c r="G13" s="76">
        <v>9.84</v>
      </c>
      <c r="H13" s="76">
        <v>84.4</v>
      </c>
      <c r="I13" s="72" t="s">
        <v>26</v>
      </c>
    </row>
    <row r="14" spans="1:9" ht="15">
      <c r="A14" s="115"/>
      <c r="B14" s="73" t="s">
        <v>27</v>
      </c>
      <c r="C14" s="78" t="s">
        <v>28</v>
      </c>
      <c r="D14" s="71"/>
      <c r="E14" s="67">
        <v>1.52</v>
      </c>
      <c r="F14" s="67">
        <v>0.16</v>
      </c>
      <c r="G14" s="68">
        <v>9.8</v>
      </c>
      <c r="H14" s="68">
        <v>47</v>
      </c>
      <c r="I14" s="69"/>
    </row>
    <row r="15" spans="1:9" ht="15">
      <c r="A15" s="116"/>
      <c r="B15" s="73" t="s">
        <v>19</v>
      </c>
      <c r="C15" s="66">
        <v>5</v>
      </c>
      <c r="D15" s="71"/>
      <c r="E15" s="67">
        <v>0.02</v>
      </c>
      <c r="F15" s="67">
        <v>4.13</v>
      </c>
      <c r="G15" s="68">
        <v>0.04</v>
      </c>
      <c r="H15" s="68">
        <v>37.4</v>
      </c>
      <c r="I15" s="69"/>
    </row>
    <row r="16" spans="1:9" ht="15">
      <c r="A16" s="131"/>
      <c r="B16" s="65" t="s">
        <v>138</v>
      </c>
      <c r="C16" s="66"/>
      <c r="D16" s="72" t="s">
        <v>30</v>
      </c>
      <c r="E16" s="75">
        <v>0</v>
      </c>
      <c r="F16" s="75">
        <v>0</v>
      </c>
      <c r="G16" s="76">
        <v>7.01</v>
      </c>
      <c r="H16" s="76">
        <v>28.04</v>
      </c>
      <c r="I16" s="69" t="s">
        <v>39</v>
      </c>
    </row>
    <row r="17" spans="1:9" ht="15" customHeight="1">
      <c r="A17" s="131"/>
      <c r="B17" s="73" t="s">
        <v>32</v>
      </c>
      <c r="C17" s="66">
        <v>0.6000000000000001</v>
      </c>
      <c r="D17" s="72"/>
      <c r="E17" s="67">
        <v>0</v>
      </c>
      <c r="F17" s="67">
        <v>0</v>
      </c>
      <c r="G17" s="68">
        <v>0</v>
      </c>
      <c r="H17" s="68">
        <v>0</v>
      </c>
      <c r="I17" s="69"/>
    </row>
    <row r="18" spans="1:9" ht="15" customHeight="1">
      <c r="A18" s="131"/>
      <c r="B18" s="73" t="s">
        <v>33</v>
      </c>
      <c r="C18" s="66">
        <v>7</v>
      </c>
      <c r="D18" s="72"/>
      <c r="E18" s="67">
        <v>0</v>
      </c>
      <c r="F18" s="67">
        <v>0</v>
      </c>
      <c r="G18" s="68">
        <v>7.01</v>
      </c>
      <c r="H18" s="68">
        <v>28.04</v>
      </c>
      <c r="I18" s="69"/>
    </row>
    <row r="19" spans="1:9" ht="15" customHeight="1">
      <c r="A19" s="131"/>
      <c r="B19" s="73" t="s">
        <v>35</v>
      </c>
      <c r="C19" s="66">
        <v>150</v>
      </c>
      <c r="D19" s="72"/>
      <c r="E19" s="67">
        <v>0</v>
      </c>
      <c r="F19" s="67">
        <v>0</v>
      </c>
      <c r="G19" s="68">
        <v>0</v>
      </c>
      <c r="H19" s="68">
        <v>0</v>
      </c>
      <c r="I19" s="69"/>
    </row>
    <row r="20" spans="1:9" ht="15">
      <c r="A20" s="77" t="s">
        <v>36</v>
      </c>
      <c r="B20" s="77"/>
      <c r="C20" s="127"/>
      <c r="D20" s="143"/>
      <c r="E20" s="67"/>
      <c r="F20" s="67"/>
      <c r="G20" s="68"/>
      <c r="H20" s="68"/>
      <c r="I20" s="69"/>
    </row>
    <row r="21" spans="1:9" ht="20.25" customHeight="1">
      <c r="A21" s="131"/>
      <c r="B21" s="65" t="s">
        <v>89</v>
      </c>
      <c r="C21" s="66">
        <v>100</v>
      </c>
      <c r="D21" s="71" t="s">
        <v>357</v>
      </c>
      <c r="E21" s="75">
        <v>0.4</v>
      </c>
      <c r="F21" s="75">
        <v>0.4</v>
      </c>
      <c r="G21" s="76">
        <v>9.8</v>
      </c>
      <c r="H21" s="76">
        <v>47</v>
      </c>
      <c r="I21" s="69" t="s">
        <v>90</v>
      </c>
    </row>
    <row r="22" spans="1:9" ht="15">
      <c r="A22" s="45" t="s">
        <v>40</v>
      </c>
      <c r="B22" s="45"/>
      <c r="C22" s="80"/>
      <c r="D22" s="104"/>
      <c r="E22" s="48">
        <f>E8+E12+E13+E16+E21</f>
        <v>12.000000000000002</v>
      </c>
      <c r="F22" s="48">
        <f>F8+F12+F13+F16+F21</f>
        <v>17.07</v>
      </c>
      <c r="G22" s="48">
        <f>G8+G12+G13+G16+G21</f>
        <v>32.489999999999995</v>
      </c>
      <c r="H22" s="48">
        <f>H8+H12+H13+H16+H21</f>
        <v>332.8</v>
      </c>
      <c r="I22" s="49"/>
    </row>
    <row r="23" spans="1:9" ht="15">
      <c r="A23" s="47" t="s">
        <v>41</v>
      </c>
      <c r="B23" s="47"/>
      <c r="C23" s="46"/>
      <c r="D23" s="104"/>
      <c r="E23" s="82"/>
      <c r="F23" s="82"/>
      <c r="G23" s="51"/>
      <c r="H23" s="51"/>
      <c r="I23" s="49"/>
    </row>
    <row r="24" spans="1:9" ht="50.25" customHeight="1">
      <c r="A24" s="147"/>
      <c r="B24" s="65" t="s">
        <v>233</v>
      </c>
      <c r="C24" s="66"/>
      <c r="D24" s="168" t="s">
        <v>30</v>
      </c>
      <c r="E24" s="75">
        <v>8.5</v>
      </c>
      <c r="F24" s="75">
        <v>2.27</v>
      </c>
      <c r="G24" s="76">
        <v>3.31</v>
      </c>
      <c r="H24" s="76">
        <v>63.67</v>
      </c>
      <c r="I24" s="69" t="s">
        <v>327</v>
      </c>
    </row>
    <row r="25" spans="1:9" ht="15">
      <c r="A25" s="131"/>
      <c r="B25" s="73" t="s">
        <v>368</v>
      </c>
      <c r="C25" s="66">
        <v>103</v>
      </c>
      <c r="D25" s="146"/>
      <c r="E25" s="67">
        <v>7.61</v>
      </c>
      <c r="F25" s="67">
        <v>0</v>
      </c>
      <c r="G25" s="68">
        <v>0</v>
      </c>
      <c r="H25" s="68">
        <v>23.42</v>
      </c>
      <c r="I25" s="69"/>
    </row>
    <row r="26" spans="1:9" ht="15">
      <c r="A26" s="131"/>
      <c r="B26" s="73" t="s">
        <v>353</v>
      </c>
      <c r="C26" s="166">
        <v>64</v>
      </c>
      <c r="D26" s="146"/>
      <c r="E26" s="67">
        <v>0.41</v>
      </c>
      <c r="F26" s="67">
        <v>0</v>
      </c>
      <c r="G26" s="68">
        <v>2.33</v>
      </c>
      <c r="H26" s="68">
        <v>10.96</v>
      </c>
      <c r="I26" s="69"/>
    </row>
    <row r="27" spans="1:9" ht="15">
      <c r="A27" s="148"/>
      <c r="B27" s="73" t="s">
        <v>213</v>
      </c>
      <c r="C27" s="66">
        <v>10</v>
      </c>
      <c r="D27" s="146"/>
      <c r="E27" s="67">
        <v>0.05</v>
      </c>
      <c r="F27" s="67">
        <v>0</v>
      </c>
      <c r="G27" s="68">
        <v>0.4</v>
      </c>
      <c r="H27" s="68">
        <v>1.41</v>
      </c>
      <c r="I27" s="69"/>
    </row>
    <row r="28" spans="1:9" ht="15">
      <c r="A28" s="131"/>
      <c r="B28" s="73" t="s">
        <v>50</v>
      </c>
      <c r="C28" s="66">
        <v>10</v>
      </c>
      <c r="D28" s="71"/>
      <c r="E28" s="30">
        <v>0.07</v>
      </c>
      <c r="F28" s="30">
        <v>0</v>
      </c>
      <c r="G28" s="31">
        <v>0.45</v>
      </c>
      <c r="H28" s="31">
        <v>2</v>
      </c>
      <c r="I28" s="69"/>
    </row>
    <row r="29" spans="1:9" ht="15">
      <c r="A29" s="131"/>
      <c r="B29" s="73" t="s">
        <v>234</v>
      </c>
      <c r="C29" s="78" t="s">
        <v>56</v>
      </c>
      <c r="D29" s="146"/>
      <c r="E29" s="67">
        <v>0.35</v>
      </c>
      <c r="F29" s="67">
        <v>0</v>
      </c>
      <c r="G29" s="68">
        <v>0.12</v>
      </c>
      <c r="H29" s="68">
        <v>1.88</v>
      </c>
      <c r="I29" s="69"/>
    </row>
    <row r="30" spans="1:9" ht="15">
      <c r="A30" s="131"/>
      <c r="B30" s="73" t="s">
        <v>19</v>
      </c>
      <c r="C30" s="78" t="s">
        <v>116</v>
      </c>
      <c r="D30" s="146"/>
      <c r="E30" s="67">
        <v>0.01</v>
      </c>
      <c r="F30" s="67">
        <v>1.27</v>
      </c>
      <c r="G30" s="68">
        <v>0.01</v>
      </c>
      <c r="H30" s="68">
        <v>15</v>
      </c>
      <c r="I30" s="69"/>
    </row>
    <row r="31" spans="1:9" ht="15">
      <c r="A31" s="131"/>
      <c r="B31" s="73" t="s">
        <v>52</v>
      </c>
      <c r="C31" s="78" t="s">
        <v>146</v>
      </c>
      <c r="D31" s="146"/>
      <c r="E31" s="67">
        <v>0</v>
      </c>
      <c r="F31" s="67">
        <v>1</v>
      </c>
      <c r="G31" s="68">
        <v>0</v>
      </c>
      <c r="H31" s="68">
        <v>9</v>
      </c>
      <c r="I31" s="69"/>
    </row>
    <row r="32" spans="1:9" ht="15">
      <c r="A32" s="131"/>
      <c r="B32" s="73" t="s">
        <v>35</v>
      </c>
      <c r="C32" s="78" t="s">
        <v>117</v>
      </c>
      <c r="D32" s="146"/>
      <c r="E32" s="67">
        <v>0</v>
      </c>
      <c r="F32" s="67">
        <v>0</v>
      </c>
      <c r="G32" s="68">
        <v>0</v>
      </c>
      <c r="H32" s="68">
        <v>0</v>
      </c>
      <c r="I32" s="69"/>
    </row>
    <row r="33" spans="1:9" ht="48.75" customHeight="1">
      <c r="A33" s="131"/>
      <c r="B33" s="65" t="s">
        <v>235</v>
      </c>
      <c r="C33" s="66"/>
      <c r="D33" s="163" t="s">
        <v>355</v>
      </c>
      <c r="E33" s="75">
        <v>7.01</v>
      </c>
      <c r="F33" s="75">
        <v>9.63</v>
      </c>
      <c r="G33" s="76">
        <v>6</v>
      </c>
      <c r="H33" s="76">
        <v>121.87</v>
      </c>
      <c r="I33" s="72" t="s">
        <v>366</v>
      </c>
    </row>
    <row r="34" spans="1:9" ht="15">
      <c r="A34" s="131"/>
      <c r="B34" s="73" t="s">
        <v>44</v>
      </c>
      <c r="C34" s="66">
        <v>65</v>
      </c>
      <c r="D34" s="71"/>
      <c r="E34" s="30">
        <v>6.95</v>
      </c>
      <c r="F34" s="30">
        <v>5.5</v>
      </c>
      <c r="G34" s="31">
        <v>0</v>
      </c>
      <c r="H34" s="31">
        <v>60.94</v>
      </c>
      <c r="I34" s="69"/>
    </row>
    <row r="35" spans="1:9" ht="15">
      <c r="A35" s="131"/>
      <c r="B35" s="73" t="s">
        <v>50</v>
      </c>
      <c r="C35" s="66">
        <v>10</v>
      </c>
      <c r="D35" s="163"/>
      <c r="E35" s="67">
        <v>0.05</v>
      </c>
      <c r="F35" s="67">
        <v>0</v>
      </c>
      <c r="G35" s="68">
        <v>0.49</v>
      </c>
      <c r="H35" s="68">
        <v>1.34</v>
      </c>
      <c r="I35" s="69"/>
    </row>
    <row r="36" spans="1:9" ht="15">
      <c r="A36" s="131"/>
      <c r="B36" s="73" t="s">
        <v>76</v>
      </c>
      <c r="C36" s="66">
        <v>10</v>
      </c>
      <c r="D36" s="71"/>
      <c r="E36" s="67">
        <v>0.11</v>
      </c>
      <c r="F36" s="67">
        <v>0.06</v>
      </c>
      <c r="G36" s="68">
        <v>0.59</v>
      </c>
      <c r="H36" s="68">
        <v>2.96</v>
      </c>
      <c r="I36" s="69"/>
    </row>
    <row r="37" spans="1:9" ht="15">
      <c r="A37" s="131"/>
      <c r="B37" s="73" t="s">
        <v>27</v>
      </c>
      <c r="C37" s="66">
        <v>5</v>
      </c>
      <c r="D37" s="71"/>
      <c r="E37" s="67">
        <v>0.38</v>
      </c>
      <c r="F37" s="67">
        <v>0.04</v>
      </c>
      <c r="G37" s="68">
        <v>2.58</v>
      </c>
      <c r="H37" s="68">
        <v>11.75</v>
      </c>
      <c r="I37" s="69"/>
    </row>
    <row r="38" spans="1:9" ht="15">
      <c r="A38" s="131"/>
      <c r="B38" s="73" t="s">
        <v>52</v>
      </c>
      <c r="C38" s="78" t="s">
        <v>116</v>
      </c>
      <c r="D38" s="146"/>
      <c r="E38" s="30">
        <v>0</v>
      </c>
      <c r="F38" s="30">
        <v>2</v>
      </c>
      <c r="G38" s="31">
        <v>0</v>
      </c>
      <c r="H38" s="31">
        <v>18</v>
      </c>
      <c r="I38" s="69"/>
    </row>
    <row r="39" spans="1:9" ht="15">
      <c r="A39" s="64"/>
      <c r="B39" s="65" t="s">
        <v>147</v>
      </c>
      <c r="C39" s="66"/>
      <c r="D39" s="71"/>
      <c r="E39" s="67"/>
      <c r="F39" s="67"/>
      <c r="G39" s="68"/>
      <c r="H39" s="68"/>
      <c r="I39" s="69"/>
    </row>
    <row r="40" spans="1:9" ht="15">
      <c r="A40" s="64"/>
      <c r="B40" s="73" t="s">
        <v>48</v>
      </c>
      <c r="C40" s="66">
        <v>3</v>
      </c>
      <c r="D40" s="71"/>
      <c r="E40" s="67">
        <v>0.01</v>
      </c>
      <c r="F40" s="67">
        <v>0</v>
      </c>
      <c r="G40" s="68">
        <v>0.21</v>
      </c>
      <c r="H40" s="68">
        <v>0.35</v>
      </c>
      <c r="I40" s="69"/>
    </row>
    <row r="41" spans="1:9" ht="15">
      <c r="A41" s="64"/>
      <c r="B41" s="73" t="s">
        <v>50</v>
      </c>
      <c r="C41" s="66">
        <v>3</v>
      </c>
      <c r="D41" s="71"/>
      <c r="E41" s="30">
        <v>0.01</v>
      </c>
      <c r="F41" s="30">
        <v>0</v>
      </c>
      <c r="G41" s="31">
        <v>0.22</v>
      </c>
      <c r="H41" s="31">
        <v>0.5</v>
      </c>
      <c r="I41" s="69"/>
    </row>
    <row r="42" spans="1:9" ht="15">
      <c r="A42" s="64"/>
      <c r="B42" s="73" t="s">
        <v>51</v>
      </c>
      <c r="C42" s="66">
        <v>3</v>
      </c>
      <c r="D42" s="71"/>
      <c r="E42" s="67">
        <v>0.09</v>
      </c>
      <c r="F42" s="67">
        <v>0</v>
      </c>
      <c r="G42" s="68">
        <v>0.44</v>
      </c>
      <c r="H42" s="68">
        <v>1.45</v>
      </c>
      <c r="I42" s="69"/>
    </row>
    <row r="43" spans="1:9" ht="15">
      <c r="A43" s="64"/>
      <c r="B43" s="73" t="s">
        <v>105</v>
      </c>
      <c r="C43" s="66">
        <v>2</v>
      </c>
      <c r="D43" s="71"/>
      <c r="E43" s="67">
        <v>0.22</v>
      </c>
      <c r="F43" s="67">
        <v>0.03</v>
      </c>
      <c r="G43" s="68">
        <v>1.47</v>
      </c>
      <c r="H43" s="68">
        <v>6.58</v>
      </c>
      <c r="I43" s="69"/>
    </row>
    <row r="44" spans="1:9" ht="15">
      <c r="A44" s="64"/>
      <c r="B44" s="73" t="s">
        <v>52</v>
      </c>
      <c r="C44" s="66">
        <v>2</v>
      </c>
      <c r="D44" s="71"/>
      <c r="E44" s="30">
        <v>0</v>
      </c>
      <c r="F44" s="30">
        <v>2</v>
      </c>
      <c r="G44" s="31">
        <v>0</v>
      </c>
      <c r="H44" s="31">
        <v>18</v>
      </c>
      <c r="I44" s="69"/>
    </row>
    <row r="45" spans="1:9" ht="15">
      <c r="A45" s="131"/>
      <c r="B45" s="138" t="s">
        <v>236</v>
      </c>
      <c r="C45" s="78"/>
      <c r="D45" s="163" t="s">
        <v>375</v>
      </c>
      <c r="E45" s="75">
        <v>1.38</v>
      </c>
      <c r="F45" s="75">
        <v>2.05</v>
      </c>
      <c r="G45" s="76">
        <v>11.27</v>
      </c>
      <c r="H45" s="76">
        <v>69.37</v>
      </c>
      <c r="I45" s="69" t="s">
        <v>324</v>
      </c>
    </row>
    <row r="46" spans="1:9" ht="15">
      <c r="A46" s="131"/>
      <c r="B46" s="73" t="s">
        <v>353</v>
      </c>
      <c r="C46" s="78" t="s">
        <v>364</v>
      </c>
      <c r="D46" s="146"/>
      <c r="E46" s="67">
        <v>1.37</v>
      </c>
      <c r="F46" s="67">
        <v>0.78</v>
      </c>
      <c r="G46" s="68">
        <v>11.26</v>
      </c>
      <c r="H46" s="68">
        <v>54.37</v>
      </c>
      <c r="I46" s="69"/>
    </row>
    <row r="47" spans="1:9" ht="15">
      <c r="A47" s="131"/>
      <c r="B47" s="73" t="s">
        <v>19</v>
      </c>
      <c r="C47" s="78" t="s">
        <v>184</v>
      </c>
      <c r="D47" s="146"/>
      <c r="E47" s="30">
        <v>0.01</v>
      </c>
      <c r="F47" s="30">
        <v>1.27</v>
      </c>
      <c r="G47" s="31">
        <v>0.01</v>
      </c>
      <c r="H47" s="31">
        <v>15</v>
      </c>
      <c r="I47" s="69"/>
    </row>
    <row r="48" spans="1:9" ht="16.5" customHeight="1">
      <c r="A48" s="131"/>
      <c r="B48" s="65" t="s">
        <v>226</v>
      </c>
      <c r="C48" s="66"/>
      <c r="D48" s="163" t="s">
        <v>322</v>
      </c>
      <c r="E48" s="75">
        <v>0.52</v>
      </c>
      <c r="F48" s="75">
        <v>1.83</v>
      </c>
      <c r="G48" s="76">
        <v>2.96</v>
      </c>
      <c r="H48" s="76">
        <v>30.93</v>
      </c>
      <c r="I48" s="69" t="s">
        <v>227</v>
      </c>
    </row>
    <row r="49" spans="1:9" ht="15">
      <c r="A49" s="131"/>
      <c r="B49" s="73" t="s">
        <v>47</v>
      </c>
      <c r="C49" s="66">
        <v>48</v>
      </c>
      <c r="D49" s="71"/>
      <c r="E49" s="67">
        <v>0.41</v>
      </c>
      <c r="F49" s="67">
        <v>0.01</v>
      </c>
      <c r="G49" s="68">
        <v>2.16</v>
      </c>
      <c r="H49" s="68">
        <v>10.66</v>
      </c>
      <c r="I49" s="69"/>
    </row>
    <row r="50" spans="1:9" ht="15">
      <c r="A50" s="131"/>
      <c r="B50" s="73" t="s">
        <v>50</v>
      </c>
      <c r="C50" s="66">
        <v>5</v>
      </c>
      <c r="D50" s="71"/>
      <c r="E50" s="67">
        <v>0.05</v>
      </c>
      <c r="F50" s="67">
        <v>0</v>
      </c>
      <c r="G50" s="68">
        <v>0.32</v>
      </c>
      <c r="H50" s="68">
        <v>1.64</v>
      </c>
      <c r="I50" s="69"/>
    </row>
    <row r="51" spans="1:9" ht="15">
      <c r="A51" s="131"/>
      <c r="B51" s="73" t="s">
        <v>51</v>
      </c>
      <c r="C51" s="66">
        <v>2</v>
      </c>
      <c r="D51" s="71"/>
      <c r="E51" s="67">
        <v>0.06</v>
      </c>
      <c r="F51" s="67">
        <v>0</v>
      </c>
      <c r="G51" s="68">
        <v>0.22</v>
      </c>
      <c r="H51" s="68">
        <v>0.96</v>
      </c>
      <c r="I51" s="69"/>
    </row>
    <row r="52" spans="1:9" ht="15">
      <c r="A52" s="131"/>
      <c r="B52" s="73" t="s">
        <v>128</v>
      </c>
      <c r="C52" s="66">
        <v>1</v>
      </c>
      <c r="D52" s="71"/>
      <c r="E52" s="67">
        <v>0.05</v>
      </c>
      <c r="F52" s="67">
        <v>0</v>
      </c>
      <c r="G52" s="68">
        <v>0.26</v>
      </c>
      <c r="H52" s="68">
        <v>1.19</v>
      </c>
      <c r="I52" s="69"/>
    </row>
    <row r="53" spans="1:9" ht="15">
      <c r="A53" s="131"/>
      <c r="B53" s="73" t="s">
        <v>19</v>
      </c>
      <c r="C53" s="66">
        <v>1</v>
      </c>
      <c r="D53" s="71"/>
      <c r="E53" s="67">
        <v>0</v>
      </c>
      <c r="F53" s="67">
        <v>0.82</v>
      </c>
      <c r="G53" s="68">
        <v>0</v>
      </c>
      <c r="H53" s="68">
        <v>7.48</v>
      </c>
      <c r="I53" s="69"/>
    </row>
    <row r="54" spans="1:9" ht="15">
      <c r="A54" s="131"/>
      <c r="B54" s="73" t="s">
        <v>52</v>
      </c>
      <c r="C54" s="66">
        <v>1</v>
      </c>
      <c r="D54" s="146"/>
      <c r="E54" s="67">
        <v>0</v>
      </c>
      <c r="F54" s="67">
        <v>1</v>
      </c>
      <c r="G54" s="68">
        <v>0</v>
      </c>
      <c r="H54" s="68">
        <v>9</v>
      </c>
      <c r="I54" s="69"/>
    </row>
    <row r="55" spans="1:9" ht="20.25" customHeight="1">
      <c r="A55" s="20"/>
      <c r="B55" s="27" t="s">
        <v>37</v>
      </c>
      <c r="C55" s="34">
        <v>130</v>
      </c>
      <c r="D55" s="35" t="s">
        <v>228</v>
      </c>
      <c r="E55" s="180">
        <v>0.26</v>
      </c>
      <c r="F55" s="180">
        <v>0</v>
      </c>
      <c r="G55" s="181">
        <v>24.6</v>
      </c>
      <c r="H55" s="181">
        <v>104</v>
      </c>
      <c r="I55" s="32" t="s">
        <v>39</v>
      </c>
    </row>
    <row r="56" spans="1:9" ht="20.25" customHeight="1">
      <c r="A56" s="20"/>
      <c r="B56" s="27" t="s">
        <v>65</v>
      </c>
      <c r="C56" s="34">
        <v>20</v>
      </c>
      <c r="D56" s="35" t="s">
        <v>66</v>
      </c>
      <c r="E56" s="180">
        <v>1.52</v>
      </c>
      <c r="F56" s="180">
        <v>0.16</v>
      </c>
      <c r="G56" s="181">
        <v>9.8</v>
      </c>
      <c r="H56" s="181">
        <v>47</v>
      </c>
      <c r="I56" s="32" t="s">
        <v>67</v>
      </c>
    </row>
    <row r="57" spans="1:9" ht="20.25" customHeight="1">
      <c r="A57" s="20"/>
      <c r="B57" s="27" t="s">
        <v>68</v>
      </c>
      <c r="C57" s="34">
        <v>28</v>
      </c>
      <c r="D57" s="35" t="s">
        <v>69</v>
      </c>
      <c r="E57" s="180">
        <v>1.57</v>
      </c>
      <c r="F57" s="180">
        <v>0.31</v>
      </c>
      <c r="G57" s="181">
        <v>13.8</v>
      </c>
      <c r="H57" s="181">
        <v>65</v>
      </c>
      <c r="I57" s="32" t="s">
        <v>70</v>
      </c>
    </row>
    <row r="58" spans="1:9" ht="15">
      <c r="A58" s="45" t="s">
        <v>71</v>
      </c>
      <c r="B58" s="45"/>
      <c r="C58" s="80"/>
      <c r="D58" s="104"/>
      <c r="E58" s="48">
        <f>E24+E33+E45+E48+E55+E56+E57</f>
        <v>20.76</v>
      </c>
      <c r="F58" s="48">
        <f>F24+F33+F45+F48+F55+F56+F57</f>
        <v>16.25</v>
      </c>
      <c r="G58" s="48">
        <f>G24+G33+G45+G48+G55+G56+G57</f>
        <v>71.74</v>
      </c>
      <c r="H58" s="48">
        <f>H24+H33+H45+H48+H55+H56+H57</f>
        <v>501.84000000000003</v>
      </c>
      <c r="I58" s="49"/>
    </row>
    <row r="59" spans="1:9" ht="15">
      <c r="A59" s="47" t="s">
        <v>72</v>
      </c>
      <c r="B59" s="47"/>
      <c r="C59" s="46"/>
      <c r="D59" s="104"/>
      <c r="E59" s="82"/>
      <c r="F59" s="82"/>
      <c r="G59" s="51"/>
      <c r="H59" s="51"/>
      <c r="I59" s="49"/>
    </row>
    <row r="60" spans="1:9" ht="20.25" customHeight="1">
      <c r="A60" s="20"/>
      <c r="B60" s="27" t="s">
        <v>229</v>
      </c>
      <c r="C60" s="34"/>
      <c r="D60" s="35" t="s">
        <v>370</v>
      </c>
      <c r="E60" s="180">
        <v>6.63</v>
      </c>
      <c r="F60" s="180">
        <v>5.24</v>
      </c>
      <c r="G60" s="181">
        <v>20.56</v>
      </c>
      <c r="H60" s="76">
        <v>140.22</v>
      </c>
      <c r="I60" s="32" t="s">
        <v>286</v>
      </c>
    </row>
    <row r="61" spans="1:9" ht="15">
      <c r="A61" s="20"/>
      <c r="B61" s="33" t="s">
        <v>287</v>
      </c>
      <c r="C61" s="34" t="s">
        <v>75</v>
      </c>
      <c r="D61" s="35"/>
      <c r="E61" s="67">
        <v>2.94</v>
      </c>
      <c r="F61" s="67">
        <v>0.14</v>
      </c>
      <c r="G61" s="68">
        <v>14.17</v>
      </c>
      <c r="H61" s="68">
        <v>72.46</v>
      </c>
      <c r="I61" s="32"/>
    </row>
    <row r="62" spans="1:9" ht="15">
      <c r="A62" s="20"/>
      <c r="B62" s="33" t="s">
        <v>76</v>
      </c>
      <c r="C62" s="34">
        <v>15</v>
      </c>
      <c r="D62" s="35"/>
      <c r="E62" s="67">
        <v>0.18</v>
      </c>
      <c r="F62" s="67">
        <v>0.11</v>
      </c>
      <c r="G62" s="68">
        <v>0.76</v>
      </c>
      <c r="H62" s="68">
        <v>4.75</v>
      </c>
      <c r="I62" s="32"/>
    </row>
    <row r="63" spans="1:9" ht="15">
      <c r="A63" s="20"/>
      <c r="B63" s="33" t="s">
        <v>45</v>
      </c>
      <c r="C63" s="34">
        <v>4</v>
      </c>
      <c r="D63" s="35"/>
      <c r="E63" s="67">
        <v>0.23</v>
      </c>
      <c r="F63" s="67">
        <v>0.16</v>
      </c>
      <c r="G63" s="68">
        <v>0.02</v>
      </c>
      <c r="H63" s="68">
        <v>2.53</v>
      </c>
      <c r="I63" s="32"/>
    </row>
    <row r="64" spans="1:9" ht="15">
      <c r="A64" s="20"/>
      <c r="B64" s="33" t="s">
        <v>33</v>
      </c>
      <c r="C64" s="34">
        <v>2</v>
      </c>
      <c r="D64" s="35"/>
      <c r="E64" s="67">
        <v>0</v>
      </c>
      <c r="F64" s="67">
        <v>0</v>
      </c>
      <c r="G64" s="68">
        <v>2</v>
      </c>
      <c r="H64" s="68">
        <v>8</v>
      </c>
      <c r="I64" s="32"/>
    </row>
    <row r="65" spans="1:9" ht="15">
      <c r="A65" s="20"/>
      <c r="B65" s="33" t="s">
        <v>77</v>
      </c>
      <c r="C65" s="34">
        <v>0.8</v>
      </c>
      <c r="D65" s="35"/>
      <c r="E65" s="67">
        <v>0.01</v>
      </c>
      <c r="F65" s="67">
        <v>0</v>
      </c>
      <c r="G65" s="68">
        <v>0</v>
      </c>
      <c r="H65" s="68">
        <v>0.08</v>
      </c>
      <c r="I65" s="32"/>
    </row>
    <row r="66" spans="1:9" ht="15">
      <c r="A66" s="20"/>
      <c r="B66" s="33" t="s">
        <v>19</v>
      </c>
      <c r="C66" s="34">
        <v>2</v>
      </c>
      <c r="D66" s="35"/>
      <c r="E66" s="67">
        <v>0.01</v>
      </c>
      <c r="F66" s="67">
        <v>1.65</v>
      </c>
      <c r="G66" s="68">
        <v>0.01</v>
      </c>
      <c r="H66" s="68">
        <v>15</v>
      </c>
      <c r="I66" s="32"/>
    </row>
    <row r="67" spans="1:9" ht="15">
      <c r="A67" s="20"/>
      <c r="B67" s="27" t="s">
        <v>158</v>
      </c>
      <c r="C67" s="34"/>
      <c r="D67" s="35"/>
      <c r="E67" s="30"/>
      <c r="F67" s="30"/>
      <c r="G67" s="31"/>
      <c r="H67" s="31"/>
      <c r="I67" s="32"/>
    </row>
    <row r="68" spans="1:9" ht="15">
      <c r="A68" s="20"/>
      <c r="B68" s="33" t="s">
        <v>104</v>
      </c>
      <c r="C68" s="34">
        <v>30</v>
      </c>
      <c r="D68" s="35"/>
      <c r="E68" s="30">
        <v>3.26</v>
      </c>
      <c r="F68" s="30">
        <v>2.18</v>
      </c>
      <c r="G68" s="31">
        <v>0.6</v>
      </c>
      <c r="H68" s="31">
        <v>16.4</v>
      </c>
      <c r="I68" s="32"/>
    </row>
    <row r="69" spans="1:9" ht="15">
      <c r="A69" s="20"/>
      <c r="B69" s="33" t="s">
        <v>33</v>
      </c>
      <c r="C69" s="34">
        <v>2</v>
      </c>
      <c r="D69" s="112"/>
      <c r="E69" s="30">
        <v>0</v>
      </c>
      <c r="F69" s="30">
        <v>0</v>
      </c>
      <c r="G69" s="31">
        <v>3</v>
      </c>
      <c r="H69" s="31">
        <v>12</v>
      </c>
      <c r="I69" s="32"/>
    </row>
    <row r="70" spans="1:9" ht="15">
      <c r="A70" s="20"/>
      <c r="B70" s="33" t="s">
        <v>52</v>
      </c>
      <c r="C70" s="34">
        <v>1</v>
      </c>
      <c r="D70" s="35"/>
      <c r="E70" s="67">
        <v>0</v>
      </c>
      <c r="F70" s="67">
        <v>1</v>
      </c>
      <c r="G70" s="68">
        <v>0</v>
      </c>
      <c r="H70" s="68">
        <v>9</v>
      </c>
      <c r="I70" s="32"/>
    </row>
    <row r="71" spans="1:9" ht="30">
      <c r="A71" s="131"/>
      <c r="B71" s="65" t="s">
        <v>111</v>
      </c>
      <c r="C71" s="66"/>
      <c r="D71" s="71" t="s">
        <v>30</v>
      </c>
      <c r="E71" s="75">
        <v>3.77</v>
      </c>
      <c r="F71" s="75">
        <v>3.26</v>
      </c>
      <c r="G71" s="76">
        <v>12.2</v>
      </c>
      <c r="H71" s="76">
        <v>90.02</v>
      </c>
      <c r="I71" s="69" t="s">
        <v>112</v>
      </c>
    </row>
    <row r="72" spans="1:9" ht="15">
      <c r="A72" s="131"/>
      <c r="B72" s="73" t="s">
        <v>113</v>
      </c>
      <c r="C72" s="66">
        <v>2</v>
      </c>
      <c r="D72" s="71"/>
      <c r="E72" s="67">
        <v>1.45</v>
      </c>
      <c r="F72" s="67">
        <v>1.64</v>
      </c>
      <c r="G72" s="68">
        <v>0.86</v>
      </c>
      <c r="H72" s="68">
        <v>22.22</v>
      </c>
      <c r="I72" s="69"/>
    </row>
    <row r="73" spans="1:9" ht="15">
      <c r="A73" s="131"/>
      <c r="B73" s="73" t="s">
        <v>76</v>
      </c>
      <c r="C73" s="66">
        <v>130</v>
      </c>
      <c r="D73" s="71"/>
      <c r="E73" s="67">
        <v>2.32</v>
      </c>
      <c r="F73" s="67">
        <v>1.62</v>
      </c>
      <c r="G73" s="68">
        <v>6.34</v>
      </c>
      <c r="H73" s="68">
        <v>47.8</v>
      </c>
      <c r="I73" s="69"/>
    </row>
    <row r="74" spans="1:9" ht="15">
      <c r="A74" s="131"/>
      <c r="B74" s="73" t="s">
        <v>33</v>
      </c>
      <c r="C74" s="66">
        <v>5</v>
      </c>
      <c r="D74" s="71"/>
      <c r="E74" s="67">
        <v>0</v>
      </c>
      <c r="F74" s="67">
        <v>0</v>
      </c>
      <c r="G74" s="68">
        <v>5</v>
      </c>
      <c r="H74" s="68">
        <v>20</v>
      </c>
      <c r="I74" s="69"/>
    </row>
    <row r="75" spans="1:9" ht="15">
      <c r="A75" s="131"/>
      <c r="B75" s="73" t="s">
        <v>35</v>
      </c>
      <c r="C75" s="66">
        <v>20</v>
      </c>
      <c r="D75" s="71"/>
      <c r="E75" s="67">
        <v>0</v>
      </c>
      <c r="F75" s="67">
        <v>0</v>
      </c>
      <c r="G75" s="68">
        <v>0</v>
      </c>
      <c r="H75" s="68">
        <v>0</v>
      </c>
      <c r="I75" s="69"/>
    </row>
    <row r="76" spans="1:9" ht="15">
      <c r="A76" s="45" t="s">
        <v>80</v>
      </c>
      <c r="B76" s="45"/>
      <c r="C76" s="80"/>
      <c r="D76" s="47"/>
      <c r="E76" s="48">
        <f>E60+E71</f>
        <v>10.4</v>
      </c>
      <c r="F76" s="48">
        <f>F60+F71</f>
        <v>8.5</v>
      </c>
      <c r="G76" s="48">
        <f>G60+G71</f>
        <v>32.76</v>
      </c>
      <c r="H76" s="48">
        <f>H60+H71</f>
        <v>230.24</v>
      </c>
      <c r="I76" s="52"/>
    </row>
    <row r="77" spans="1:9" ht="15">
      <c r="A77" s="86" t="s">
        <v>81</v>
      </c>
      <c r="B77" s="86"/>
      <c r="C77" s="88"/>
      <c r="D77" s="59"/>
      <c r="E77" s="48">
        <f>E22+E58+E76</f>
        <v>43.160000000000004</v>
      </c>
      <c r="F77" s="48">
        <f>F22+F58+F76</f>
        <v>41.82</v>
      </c>
      <c r="G77" s="83">
        <f>G22+G58+G76</f>
        <v>136.98999999999998</v>
      </c>
      <c r="H77" s="83">
        <f>H22+H58+H76</f>
        <v>1064.88</v>
      </c>
      <c r="I77" s="52"/>
    </row>
    <row r="78" ht="18" customHeight="1"/>
  </sheetData>
  <sheetProtection selectLockedCells="1" selectUnlockedCells="1"/>
  <mergeCells count="7">
    <mergeCell ref="I3:I4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Lola</cp:lastModifiedBy>
  <cp:lastPrinted>2021-10-06T06:21:21Z</cp:lastPrinted>
  <dcterms:modified xsi:type="dcterms:W3CDTF">2021-10-06T08:23:27Z</dcterms:modified>
  <cp:category/>
  <cp:version/>
  <cp:contentType/>
  <cp:contentStatus/>
</cp:coreProperties>
</file>